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db052ce9622566/UU/Master/12. Master Thesis/Results/"/>
    </mc:Choice>
  </mc:AlternateContent>
  <xr:revisionPtr revIDLastSave="1094" documentId="8_{57F0DFE6-E158-40A9-980A-142E0357EF58}" xr6:coauthVersionLast="47" xr6:coauthVersionMax="47" xr10:uidLastSave="{3587CCC9-B8E7-482A-B52B-7FDB6E2C4FCE}"/>
  <bookViews>
    <workbookView xWindow="-90" yWindow="-90" windowWidth="19380" windowHeight="10380" firstSheet="5" activeTab="9" xr2:uid="{1DF19E45-A802-4D52-8941-004B9A6F60F5}"/>
  </bookViews>
  <sheets>
    <sheet name="F-measure Summary" sheetId="4" r:id="rId1"/>
    <sheet name="Rebalancing Strategy | RF" sheetId="5" r:id="rId2"/>
    <sheet name="Rebalancing Strategy | XgBoost" sheetId="6" r:id="rId3"/>
    <sheet name="Rebalancing Strategy | LightGBM" sheetId="7" r:id="rId4"/>
    <sheet name="Algorithm | None" sheetId="8" r:id="rId5"/>
    <sheet name="Algorithm | 5050" sheetId="9" r:id="rId6"/>
    <sheet name="Data Processing" sheetId="1" r:id="rId7"/>
    <sheet name="Deal Service" sheetId="2" r:id="rId8"/>
    <sheet name="MxShop" sheetId="3" r:id="rId9"/>
    <sheet name="Academy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6" i="10" l="1"/>
  <c r="S56" i="10"/>
  <c r="R56" i="10"/>
  <c r="Q56" i="10"/>
  <c r="P56" i="10"/>
  <c r="O56" i="10"/>
  <c r="M56" i="10"/>
  <c r="L56" i="10"/>
  <c r="K56" i="10"/>
  <c r="J56" i="10"/>
  <c r="I56" i="10"/>
  <c r="H56" i="10"/>
  <c r="F56" i="10"/>
  <c r="E56" i="10"/>
  <c r="D56" i="10"/>
  <c r="C56" i="10"/>
  <c r="B56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F42" i="10"/>
  <c r="E42" i="10"/>
  <c r="D42" i="10"/>
  <c r="C42" i="10"/>
  <c r="B42" i="10"/>
  <c r="T28" i="10"/>
  <c r="S28" i="10"/>
  <c r="R28" i="10"/>
  <c r="Q28" i="10"/>
  <c r="P28" i="10"/>
  <c r="O28" i="10"/>
  <c r="M28" i="10"/>
  <c r="L28" i="10"/>
  <c r="K28" i="10"/>
  <c r="J28" i="10"/>
  <c r="I28" i="10"/>
  <c r="H28" i="10"/>
  <c r="F28" i="10"/>
  <c r="E28" i="10"/>
  <c r="D28" i="10"/>
  <c r="C28" i="10"/>
  <c r="B28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F13" i="10"/>
  <c r="E13" i="10"/>
  <c r="D13" i="10"/>
  <c r="C13" i="10"/>
  <c r="B13" i="10"/>
  <c r="J2" i="9"/>
  <c r="E23" i="9"/>
  <c r="E24" i="9"/>
  <c r="E25" i="9"/>
  <c r="E26" i="9"/>
  <c r="E27" i="9"/>
  <c r="E28" i="9"/>
  <c r="E29" i="9"/>
  <c r="E30" i="9"/>
  <c r="E31" i="9"/>
  <c r="E22" i="9"/>
  <c r="E13" i="9"/>
  <c r="E14" i="9"/>
  <c r="E15" i="9"/>
  <c r="E16" i="9"/>
  <c r="E17" i="9"/>
  <c r="E18" i="9"/>
  <c r="E19" i="9"/>
  <c r="E20" i="9"/>
  <c r="E21" i="9"/>
  <c r="E12" i="9"/>
  <c r="E3" i="9"/>
  <c r="E4" i="9"/>
  <c r="E5" i="9"/>
  <c r="E6" i="9"/>
  <c r="E7" i="9"/>
  <c r="E8" i="9"/>
  <c r="E9" i="9"/>
  <c r="E10" i="9"/>
  <c r="E11" i="9"/>
  <c r="E2" i="9"/>
  <c r="D23" i="9"/>
  <c r="D24" i="9"/>
  <c r="D25" i="9"/>
  <c r="D26" i="9"/>
  <c r="D27" i="9"/>
  <c r="D28" i="9"/>
  <c r="D29" i="9"/>
  <c r="D30" i="9"/>
  <c r="D31" i="9"/>
  <c r="D22" i="9"/>
  <c r="D13" i="9"/>
  <c r="D14" i="9"/>
  <c r="D15" i="9"/>
  <c r="D16" i="9"/>
  <c r="D17" i="9"/>
  <c r="D18" i="9"/>
  <c r="D19" i="9"/>
  <c r="D20" i="9"/>
  <c r="D21" i="9"/>
  <c r="D12" i="9"/>
  <c r="D3" i="9"/>
  <c r="D4" i="9"/>
  <c r="D5" i="9"/>
  <c r="D6" i="9"/>
  <c r="D7" i="9"/>
  <c r="D8" i="9"/>
  <c r="D9" i="9"/>
  <c r="D10" i="9"/>
  <c r="D11" i="9"/>
  <c r="D2" i="9"/>
  <c r="C23" i="9"/>
  <c r="C24" i="9"/>
  <c r="C25" i="9"/>
  <c r="C26" i="9"/>
  <c r="C27" i="9"/>
  <c r="C28" i="9"/>
  <c r="C29" i="9"/>
  <c r="C30" i="9"/>
  <c r="C31" i="9"/>
  <c r="C22" i="9"/>
  <c r="C13" i="9"/>
  <c r="C14" i="9"/>
  <c r="C15" i="9"/>
  <c r="C16" i="9"/>
  <c r="C17" i="9"/>
  <c r="C18" i="9"/>
  <c r="C19" i="9"/>
  <c r="C20" i="9"/>
  <c r="C21" i="9"/>
  <c r="C12" i="9"/>
  <c r="C11" i="9"/>
  <c r="C10" i="9"/>
  <c r="C9" i="9"/>
  <c r="C8" i="9"/>
  <c r="C7" i="9"/>
  <c r="C6" i="9"/>
  <c r="C5" i="9"/>
  <c r="C4" i="9"/>
  <c r="C3" i="9"/>
  <c r="C2" i="9"/>
  <c r="E23" i="8"/>
  <c r="E24" i="8"/>
  <c r="E25" i="8"/>
  <c r="E26" i="8"/>
  <c r="E27" i="8"/>
  <c r="E28" i="8"/>
  <c r="E29" i="8"/>
  <c r="E30" i="8"/>
  <c r="E31" i="8"/>
  <c r="D23" i="8"/>
  <c r="D24" i="8"/>
  <c r="D25" i="8"/>
  <c r="D26" i="8"/>
  <c r="D27" i="8"/>
  <c r="D28" i="8"/>
  <c r="D29" i="8"/>
  <c r="D30" i="8"/>
  <c r="D31" i="8"/>
  <c r="C23" i="8"/>
  <c r="C24" i="8"/>
  <c r="C25" i="8"/>
  <c r="C26" i="8"/>
  <c r="C27" i="8"/>
  <c r="C28" i="8"/>
  <c r="C29" i="8"/>
  <c r="C30" i="8"/>
  <c r="C31" i="8"/>
  <c r="E22" i="8"/>
  <c r="D22" i="8"/>
  <c r="C22" i="8"/>
  <c r="E13" i="8"/>
  <c r="E14" i="8"/>
  <c r="E15" i="8"/>
  <c r="E16" i="8"/>
  <c r="E17" i="8"/>
  <c r="E18" i="8"/>
  <c r="E19" i="8"/>
  <c r="E20" i="8"/>
  <c r="E21" i="8"/>
  <c r="D13" i="8"/>
  <c r="D14" i="8"/>
  <c r="D15" i="8"/>
  <c r="D16" i="8"/>
  <c r="D17" i="8"/>
  <c r="D18" i="8"/>
  <c r="D19" i="8"/>
  <c r="D20" i="8"/>
  <c r="D21" i="8"/>
  <c r="C13" i="8"/>
  <c r="C14" i="8"/>
  <c r="C15" i="8"/>
  <c r="C16" i="8"/>
  <c r="C17" i="8"/>
  <c r="C18" i="8"/>
  <c r="C19" i="8"/>
  <c r="C20" i="8"/>
  <c r="C21" i="8"/>
  <c r="E12" i="8"/>
  <c r="D12" i="8"/>
  <c r="C12" i="8"/>
  <c r="E3" i="8"/>
  <c r="E4" i="8"/>
  <c r="E5" i="8"/>
  <c r="E6" i="8"/>
  <c r="E7" i="8"/>
  <c r="E8" i="8"/>
  <c r="E9" i="8"/>
  <c r="E10" i="8"/>
  <c r="E11" i="8"/>
  <c r="D3" i="8"/>
  <c r="D4" i="8"/>
  <c r="D5" i="8"/>
  <c r="D6" i="8"/>
  <c r="D7" i="8"/>
  <c r="D8" i="8"/>
  <c r="D9" i="8"/>
  <c r="D10" i="8"/>
  <c r="D11" i="8"/>
  <c r="C3" i="8"/>
  <c r="C4" i="8"/>
  <c r="C5" i="8"/>
  <c r="C6" i="8"/>
  <c r="C7" i="8"/>
  <c r="C8" i="8"/>
  <c r="C9" i="8"/>
  <c r="C10" i="8"/>
  <c r="C11" i="8"/>
  <c r="E2" i="8"/>
  <c r="D2" i="8"/>
  <c r="C2" i="8"/>
  <c r="J23" i="7"/>
  <c r="J24" i="7"/>
  <c r="J25" i="7"/>
  <c r="J26" i="7"/>
  <c r="J27" i="7"/>
  <c r="J28" i="7"/>
  <c r="J29" i="7"/>
  <c r="J30" i="7"/>
  <c r="J31" i="7"/>
  <c r="I23" i="7"/>
  <c r="I24" i="7"/>
  <c r="I25" i="7"/>
  <c r="I26" i="7"/>
  <c r="I27" i="7"/>
  <c r="I28" i="7"/>
  <c r="I29" i="7"/>
  <c r="I30" i="7"/>
  <c r="I31" i="7"/>
  <c r="H23" i="7"/>
  <c r="H24" i="7"/>
  <c r="H25" i="7"/>
  <c r="H26" i="7"/>
  <c r="H27" i="7"/>
  <c r="H28" i="7"/>
  <c r="H29" i="7"/>
  <c r="H30" i="7"/>
  <c r="H31" i="7"/>
  <c r="G23" i="7"/>
  <c r="G24" i="7"/>
  <c r="G25" i="7"/>
  <c r="G26" i="7"/>
  <c r="G27" i="7"/>
  <c r="G28" i="7"/>
  <c r="G29" i="7"/>
  <c r="G30" i="7"/>
  <c r="G31" i="7"/>
  <c r="J13" i="7"/>
  <c r="J14" i="7"/>
  <c r="J15" i="7"/>
  <c r="J16" i="7"/>
  <c r="J17" i="7"/>
  <c r="J18" i="7"/>
  <c r="J19" i="7"/>
  <c r="J20" i="7"/>
  <c r="J21" i="7"/>
  <c r="I13" i="7"/>
  <c r="I14" i="7"/>
  <c r="I15" i="7"/>
  <c r="I16" i="7"/>
  <c r="I17" i="7"/>
  <c r="I18" i="7"/>
  <c r="I19" i="7"/>
  <c r="I20" i="7"/>
  <c r="I21" i="7"/>
  <c r="H13" i="7"/>
  <c r="H14" i="7"/>
  <c r="H15" i="7"/>
  <c r="H16" i="7"/>
  <c r="H17" i="7"/>
  <c r="H18" i="7"/>
  <c r="H19" i="7"/>
  <c r="H20" i="7"/>
  <c r="H21" i="7"/>
  <c r="G13" i="7"/>
  <c r="G14" i="7"/>
  <c r="G15" i="7"/>
  <c r="G16" i="7"/>
  <c r="G17" i="7"/>
  <c r="G18" i="7"/>
  <c r="G19" i="7"/>
  <c r="G20" i="7"/>
  <c r="G21" i="7"/>
  <c r="J22" i="7"/>
  <c r="I22" i="7"/>
  <c r="H22" i="7"/>
  <c r="G22" i="7"/>
  <c r="C22" i="7"/>
  <c r="J12" i="7"/>
  <c r="I12" i="7"/>
  <c r="H12" i="7"/>
  <c r="G12" i="7"/>
  <c r="F12" i="7"/>
  <c r="E12" i="7"/>
  <c r="D12" i="7"/>
  <c r="C12" i="7"/>
  <c r="J3" i="7"/>
  <c r="J4" i="7"/>
  <c r="J5" i="7"/>
  <c r="J6" i="7"/>
  <c r="J7" i="7"/>
  <c r="J8" i="7"/>
  <c r="J9" i="7"/>
  <c r="J10" i="7"/>
  <c r="J11" i="7"/>
  <c r="I3" i="7"/>
  <c r="I4" i="7"/>
  <c r="I5" i="7"/>
  <c r="I6" i="7"/>
  <c r="I7" i="7"/>
  <c r="I8" i="7"/>
  <c r="I9" i="7"/>
  <c r="I10" i="7"/>
  <c r="I11" i="7"/>
  <c r="H3" i="7"/>
  <c r="H4" i="7"/>
  <c r="H5" i="7"/>
  <c r="H6" i="7"/>
  <c r="H7" i="7"/>
  <c r="H8" i="7"/>
  <c r="H9" i="7"/>
  <c r="H10" i="7"/>
  <c r="H11" i="7"/>
  <c r="G3" i="7"/>
  <c r="G4" i="7"/>
  <c r="G5" i="7"/>
  <c r="G6" i="7"/>
  <c r="G7" i="7"/>
  <c r="G8" i="7"/>
  <c r="G9" i="7"/>
  <c r="G10" i="7"/>
  <c r="G11" i="7"/>
  <c r="J2" i="7"/>
  <c r="I2" i="7"/>
  <c r="H2" i="7"/>
  <c r="G2" i="7"/>
  <c r="C2" i="7"/>
  <c r="F23" i="7"/>
  <c r="F24" i="7"/>
  <c r="F25" i="7"/>
  <c r="F26" i="7"/>
  <c r="F27" i="7"/>
  <c r="F28" i="7"/>
  <c r="F29" i="7"/>
  <c r="F30" i="7"/>
  <c r="F31" i="7"/>
  <c r="E23" i="7"/>
  <c r="E24" i="7"/>
  <c r="E25" i="7"/>
  <c r="E26" i="7"/>
  <c r="E27" i="7"/>
  <c r="E28" i="7"/>
  <c r="E29" i="7"/>
  <c r="E30" i="7"/>
  <c r="E31" i="7"/>
  <c r="D23" i="7"/>
  <c r="D24" i="7"/>
  <c r="D25" i="7"/>
  <c r="D26" i="7"/>
  <c r="D27" i="7"/>
  <c r="D28" i="7"/>
  <c r="D29" i="7"/>
  <c r="D30" i="7"/>
  <c r="D31" i="7"/>
  <c r="C23" i="7"/>
  <c r="C24" i="7"/>
  <c r="C25" i="7"/>
  <c r="C26" i="7"/>
  <c r="C27" i="7"/>
  <c r="C28" i="7"/>
  <c r="C29" i="7"/>
  <c r="C30" i="7"/>
  <c r="C31" i="7"/>
  <c r="F22" i="7"/>
  <c r="E22" i="7"/>
  <c r="D22" i="7"/>
  <c r="F13" i="7"/>
  <c r="F14" i="7"/>
  <c r="F15" i="7"/>
  <c r="F16" i="7"/>
  <c r="F17" i="7"/>
  <c r="F18" i="7"/>
  <c r="F19" i="7"/>
  <c r="F20" i="7"/>
  <c r="F21" i="7"/>
  <c r="E13" i="7"/>
  <c r="E14" i="7"/>
  <c r="E15" i="7"/>
  <c r="E16" i="7"/>
  <c r="E17" i="7"/>
  <c r="E18" i="7"/>
  <c r="E19" i="7"/>
  <c r="E20" i="7"/>
  <c r="E21" i="7"/>
  <c r="D13" i="7"/>
  <c r="D14" i="7"/>
  <c r="D15" i="7"/>
  <c r="D16" i="7"/>
  <c r="D17" i="7"/>
  <c r="D18" i="7"/>
  <c r="D19" i="7"/>
  <c r="D20" i="7"/>
  <c r="D21" i="7"/>
  <c r="C13" i="7"/>
  <c r="C14" i="7"/>
  <c r="C15" i="7"/>
  <c r="C16" i="7"/>
  <c r="C17" i="7"/>
  <c r="C18" i="7"/>
  <c r="C19" i="7"/>
  <c r="C20" i="7"/>
  <c r="C21" i="7"/>
  <c r="F3" i="7"/>
  <c r="F4" i="7"/>
  <c r="F5" i="7"/>
  <c r="F6" i="7"/>
  <c r="F7" i="7"/>
  <c r="F8" i="7"/>
  <c r="F9" i="7"/>
  <c r="F10" i="7"/>
  <c r="F11" i="7"/>
  <c r="E3" i="7"/>
  <c r="E4" i="7"/>
  <c r="E5" i="7"/>
  <c r="E6" i="7"/>
  <c r="E7" i="7"/>
  <c r="E8" i="7"/>
  <c r="E9" i="7"/>
  <c r="E10" i="7"/>
  <c r="E11" i="7"/>
  <c r="D3" i="7"/>
  <c r="D4" i="7"/>
  <c r="D5" i="7"/>
  <c r="D6" i="7"/>
  <c r="D7" i="7"/>
  <c r="D8" i="7"/>
  <c r="D9" i="7"/>
  <c r="D10" i="7"/>
  <c r="D11" i="7"/>
  <c r="C3" i="7"/>
  <c r="C4" i="7"/>
  <c r="C5" i="7"/>
  <c r="C6" i="7"/>
  <c r="C7" i="7"/>
  <c r="C8" i="7"/>
  <c r="C9" i="7"/>
  <c r="C10" i="7"/>
  <c r="C11" i="7"/>
  <c r="F2" i="7"/>
  <c r="E2" i="7"/>
  <c r="D2" i="7"/>
  <c r="F23" i="6"/>
  <c r="G23" i="6" s="1"/>
  <c r="F24" i="6"/>
  <c r="F25" i="6"/>
  <c r="H25" i="6" s="1"/>
  <c r="F26" i="6"/>
  <c r="F27" i="6"/>
  <c r="F28" i="6"/>
  <c r="F29" i="6"/>
  <c r="F30" i="6"/>
  <c r="F31" i="6"/>
  <c r="E23" i="6"/>
  <c r="E24" i="6"/>
  <c r="E25" i="6"/>
  <c r="E26" i="6"/>
  <c r="H26" i="6" s="1"/>
  <c r="E27" i="6"/>
  <c r="E28" i="6"/>
  <c r="E29" i="6"/>
  <c r="H29" i="6" s="1"/>
  <c r="E30" i="6"/>
  <c r="E31" i="6"/>
  <c r="D23" i="6"/>
  <c r="D24" i="6"/>
  <c r="D25" i="6"/>
  <c r="D26" i="6"/>
  <c r="D27" i="6"/>
  <c r="D28" i="6"/>
  <c r="D29" i="6"/>
  <c r="D30" i="6"/>
  <c r="D31" i="6"/>
  <c r="C23" i="6"/>
  <c r="C24" i="6"/>
  <c r="H24" i="6" s="1"/>
  <c r="C25" i="6"/>
  <c r="C26" i="6"/>
  <c r="C27" i="6"/>
  <c r="C28" i="6"/>
  <c r="C29" i="6"/>
  <c r="C30" i="6"/>
  <c r="C31" i="6"/>
  <c r="F22" i="6"/>
  <c r="H22" i="6" s="1"/>
  <c r="E22" i="6"/>
  <c r="D22" i="6"/>
  <c r="C22" i="6"/>
  <c r="F13" i="6"/>
  <c r="F14" i="6"/>
  <c r="F15" i="6"/>
  <c r="F16" i="6"/>
  <c r="F17" i="6"/>
  <c r="F18" i="6"/>
  <c r="F19" i="6"/>
  <c r="F20" i="6"/>
  <c r="F21" i="6"/>
  <c r="E13" i="6"/>
  <c r="J13" i="6" s="1"/>
  <c r="E14" i="6"/>
  <c r="H14" i="6" s="1"/>
  <c r="E15" i="6"/>
  <c r="E16" i="6"/>
  <c r="E17" i="6"/>
  <c r="E18" i="6"/>
  <c r="E19" i="6"/>
  <c r="E20" i="6"/>
  <c r="E21" i="6"/>
  <c r="J21" i="6" s="1"/>
  <c r="D13" i="6"/>
  <c r="D14" i="6"/>
  <c r="D15" i="6"/>
  <c r="D16" i="6"/>
  <c r="I16" i="6" s="1"/>
  <c r="D17" i="6"/>
  <c r="D18" i="6"/>
  <c r="D19" i="6"/>
  <c r="D20" i="6"/>
  <c r="D21" i="6"/>
  <c r="C13" i="6"/>
  <c r="C14" i="6"/>
  <c r="C15" i="6"/>
  <c r="C16" i="6"/>
  <c r="C17" i="6"/>
  <c r="C18" i="6"/>
  <c r="C19" i="6"/>
  <c r="C20" i="6"/>
  <c r="C21" i="6"/>
  <c r="F12" i="6"/>
  <c r="E12" i="6"/>
  <c r="D12" i="6"/>
  <c r="C12" i="6"/>
  <c r="F3" i="6"/>
  <c r="F4" i="6"/>
  <c r="I4" i="6" s="1"/>
  <c r="F5" i="6"/>
  <c r="F6" i="6"/>
  <c r="F7" i="6"/>
  <c r="F8" i="6"/>
  <c r="F9" i="6"/>
  <c r="F10" i="6"/>
  <c r="F11" i="6"/>
  <c r="E3" i="6"/>
  <c r="J3" i="6" s="1"/>
  <c r="E4" i="6"/>
  <c r="E5" i="6"/>
  <c r="G5" i="6" s="1"/>
  <c r="E6" i="6"/>
  <c r="E7" i="6"/>
  <c r="E8" i="6"/>
  <c r="E9" i="6"/>
  <c r="E10" i="6"/>
  <c r="E11" i="6"/>
  <c r="I11" i="6" s="1"/>
  <c r="D3" i="6"/>
  <c r="D4" i="6"/>
  <c r="D5" i="6"/>
  <c r="D6" i="6"/>
  <c r="D7" i="6"/>
  <c r="D8" i="6"/>
  <c r="D9" i="6"/>
  <c r="D10" i="6"/>
  <c r="D11" i="6"/>
  <c r="C3" i="6"/>
  <c r="H3" i="6" s="1"/>
  <c r="C4" i="6"/>
  <c r="C5" i="6"/>
  <c r="C6" i="6"/>
  <c r="C7" i="6"/>
  <c r="C8" i="6"/>
  <c r="C9" i="6"/>
  <c r="C10" i="6"/>
  <c r="C11" i="6"/>
  <c r="J11" i="6" s="1"/>
  <c r="F2" i="6"/>
  <c r="E2" i="6"/>
  <c r="D2" i="6"/>
  <c r="H2" i="6" s="1"/>
  <c r="C2" i="6"/>
  <c r="I31" i="6"/>
  <c r="H28" i="6"/>
  <c r="G28" i="6"/>
  <c r="J28" i="6"/>
  <c r="I28" i="6"/>
  <c r="H27" i="6"/>
  <c r="G27" i="6"/>
  <c r="J27" i="6"/>
  <c r="I27" i="6"/>
  <c r="G26" i="6"/>
  <c r="J26" i="6"/>
  <c r="I26" i="6"/>
  <c r="J25" i="6"/>
  <c r="I25" i="6"/>
  <c r="I24" i="6"/>
  <c r="J23" i="6"/>
  <c r="M21" i="6"/>
  <c r="I19" i="6"/>
  <c r="J18" i="6"/>
  <c r="H18" i="6"/>
  <c r="I18" i="6"/>
  <c r="J17" i="6"/>
  <c r="H17" i="6"/>
  <c r="I17" i="6"/>
  <c r="J16" i="6"/>
  <c r="H16" i="6"/>
  <c r="M15" i="6"/>
  <c r="I15" i="6"/>
  <c r="H15" i="6"/>
  <c r="J15" i="6"/>
  <c r="G13" i="6"/>
  <c r="J12" i="6"/>
  <c r="I12" i="6"/>
  <c r="H12" i="6"/>
  <c r="G12" i="6"/>
  <c r="I9" i="6"/>
  <c r="H9" i="6"/>
  <c r="G9" i="6"/>
  <c r="J9" i="6"/>
  <c r="J7" i="6"/>
  <c r="I7" i="6"/>
  <c r="H7" i="6"/>
  <c r="G7" i="6"/>
  <c r="J6" i="6"/>
  <c r="I5" i="6"/>
  <c r="H5" i="6"/>
  <c r="M4" i="6"/>
  <c r="J4" i="6"/>
  <c r="H4" i="6"/>
  <c r="I3" i="6"/>
  <c r="I2" i="6"/>
  <c r="F23" i="5"/>
  <c r="F24" i="5"/>
  <c r="F25" i="5"/>
  <c r="F26" i="5"/>
  <c r="F27" i="5"/>
  <c r="F28" i="5"/>
  <c r="F29" i="5"/>
  <c r="F30" i="5"/>
  <c r="F31" i="5"/>
  <c r="D31" i="5"/>
  <c r="E23" i="5"/>
  <c r="E24" i="5"/>
  <c r="E25" i="5"/>
  <c r="E26" i="5"/>
  <c r="E27" i="5"/>
  <c r="E28" i="5"/>
  <c r="E29" i="5"/>
  <c r="E30" i="5"/>
  <c r="E31" i="5"/>
  <c r="D23" i="5"/>
  <c r="D24" i="5"/>
  <c r="D25" i="5"/>
  <c r="D26" i="5"/>
  <c r="D27" i="5"/>
  <c r="D28" i="5"/>
  <c r="D29" i="5"/>
  <c r="D30" i="5"/>
  <c r="F22" i="5"/>
  <c r="E22" i="5"/>
  <c r="D22" i="5"/>
  <c r="C23" i="5"/>
  <c r="C24" i="5"/>
  <c r="C25" i="5"/>
  <c r="C26" i="5"/>
  <c r="C27" i="5"/>
  <c r="C28" i="5"/>
  <c r="C29" i="5"/>
  <c r="C30" i="5"/>
  <c r="C31" i="5"/>
  <c r="C22" i="5"/>
  <c r="F13" i="5"/>
  <c r="F14" i="5"/>
  <c r="F15" i="5"/>
  <c r="F16" i="5"/>
  <c r="F17" i="5"/>
  <c r="F18" i="5"/>
  <c r="F19" i="5"/>
  <c r="F20" i="5"/>
  <c r="F21" i="5"/>
  <c r="F12" i="5"/>
  <c r="E13" i="5"/>
  <c r="E14" i="5"/>
  <c r="E15" i="5"/>
  <c r="E16" i="5"/>
  <c r="E17" i="5"/>
  <c r="E18" i="5"/>
  <c r="E19" i="5"/>
  <c r="E20" i="5"/>
  <c r="E21" i="5"/>
  <c r="E12" i="5"/>
  <c r="D13" i="5"/>
  <c r="D14" i="5"/>
  <c r="D15" i="5"/>
  <c r="D16" i="5"/>
  <c r="D17" i="5"/>
  <c r="D18" i="5"/>
  <c r="D19" i="5"/>
  <c r="D20" i="5"/>
  <c r="D21" i="5"/>
  <c r="D12" i="5"/>
  <c r="C13" i="5"/>
  <c r="C14" i="5"/>
  <c r="C15" i="5"/>
  <c r="C16" i="5"/>
  <c r="C17" i="5"/>
  <c r="C18" i="5"/>
  <c r="C19" i="5"/>
  <c r="C20" i="5"/>
  <c r="C21" i="5"/>
  <c r="C12" i="5"/>
  <c r="F3" i="5"/>
  <c r="F4" i="5"/>
  <c r="F5" i="5"/>
  <c r="F6" i="5"/>
  <c r="F7" i="5"/>
  <c r="F8" i="5"/>
  <c r="F9" i="5"/>
  <c r="F10" i="5"/>
  <c r="F11" i="5"/>
  <c r="F2" i="5"/>
  <c r="E3" i="5"/>
  <c r="E4" i="5"/>
  <c r="E5" i="5"/>
  <c r="E6" i="5"/>
  <c r="E7" i="5"/>
  <c r="E8" i="5"/>
  <c r="E9" i="5"/>
  <c r="E10" i="5"/>
  <c r="E11" i="5"/>
  <c r="E2" i="5"/>
  <c r="D3" i="5"/>
  <c r="D4" i="5"/>
  <c r="D5" i="5"/>
  <c r="D6" i="5"/>
  <c r="D7" i="5"/>
  <c r="D8" i="5"/>
  <c r="D9" i="5"/>
  <c r="D10" i="5"/>
  <c r="D11" i="5"/>
  <c r="D2" i="5"/>
  <c r="C3" i="5"/>
  <c r="C4" i="5"/>
  <c r="C5" i="5"/>
  <c r="C6" i="5"/>
  <c r="C7" i="5"/>
  <c r="C8" i="5"/>
  <c r="C9" i="5"/>
  <c r="C10" i="5"/>
  <c r="C11" i="5"/>
  <c r="C2" i="5"/>
  <c r="B20" i="4"/>
  <c r="B19" i="4"/>
  <c r="B18" i="4"/>
  <c r="B17" i="4"/>
  <c r="C20" i="4"/>
  <c r="C19" i="4"/>
  <c r="C18" i="4"/>
  <c r="C17" i="4"/>
  <c r="D20" i="4"/>
  <c r="D18" i="4"/>
  <c r="B13" i="4"/>
  <c r="B12" i="4"/>
  <c r="B11" i="4"/>
  <c r="C10" i="4"/>
  <c r="B10" i="4"/>
  <c r="D13" i="4"/>
  <c r="D12" i="4"/>
  <c r="D11" i="4"/>
  <c r="C13" i="4"/>
  <c r="C12" i="4"/>
  <c r="C11" i="4"/>
  <c r="D6" i="4"/>
  <c r="D5" i="4"/>
  <c r="C6" i="4"/>
  <c r="C5" i="4"/>
  <c r="B6" i="4"/>
  <c r="B5" i="4"/>
  <c r="D4" i="4"/>
  <c r="C4" i="4"/>
  <c r="B4" i="4"/>
  <c r="D3" i="4"/>
  <c r="C3" i="4"/>
  <c r="B3" i="4"/>
  <c r="T56" i="3"/>
  <c r="S56" i="3"/>
  <c r="R56" i="3"/>
  <c r="Q56" i="3"/>
  <c r="P56" i="3"/>
  <c r="O56" i="3"/>
  <c r="M56" i="3"/>
  <c r="L56" i="3"/>
  <c r="K56" i="3"/>
  <c r="J56" i="3"/>
  <c r="I56" i="3"/>
  <c r="H56" i="3"/>
  <c r="F56" i="3"/>
  <c r="E56" i="3"/>
  <c r="D56" i="3"/>
  <c r="C56" i="3"/>
  <c r="B56" i="3"/>
  <c r="T42" i="3"/>
  <c r="S42" i="3"/>
  <c r="R42" i="3"/>
  <c r="Q42" i="3"/>
  <c r="P42" i="3"/>
  <c r="O42" i="3"/>
  <c r="M42" i="3"/>
  <c r="L42" i="3"/>
  <c r="K42" i="3"/>
  <c r="J42" i="3"/>
  <c r="I42" i="3"/>
  <c r="H42" i="3"/>
  <c r="F42" i="3"/>
  <c r="E42" i="3"/>
  <c r="D42" i="3"/>
  <c r="C42" i="3"/>
  <c r="B42" i="3"/>
  <c r="T28" i="3"/>
  <c r="S28" i="3"/>
  <c r="R28" i="3"/>
  <c r="Q28" i="3"/>
  <c r="P28" i="3"/>
  <c r="O28" i="3"/>
  <c r="M28" i="3"/>
  <c r="L28" i="3"/>
  <c r="K28" i="3"/>
  <c r="J28" i="3"/>
  <c r="I28" i="3"/>
  <c r="H28" i="3"/>
  <c r="F28" i="3"/>
  <c r="E28" i="3"/>
  <c r="D28" i="3"/>
  <c r="C28" i="3"/>
  <c r="B28" i="3"/>
  <c r="T13" i="3"/>
  <c r="S13" i="3"/>
  <c r="R13" i="3"/>
  <c r="Q13" i="3"/>
  <c r="P13" i="3"/>
  <c r="O13" i="3"/>
  <c r="M13" i="3"/>
  <c r="L13" i="3"/>
  <c r="K13" i="3"/>
  <c r="J13" i="3"/>
  <c r="I13" i="3"/>
  <c r="H13" i="3"/>
  <c r="F13" i="3"/>
  <c r="E13" i="3"/>
  <c r="D13" i="3"/>
  <c r="C13" i="3"/>
  <c r="B13" i="3"/>
  <c r="T56" i="2"/>
  <c r="S56" i="2"/>
  <c r="R56" i="2"/>
  <c r="Q56" i="2"/>
  <c r="P56" i="2"/>
  <c r="M56" i="2"/>
  <c r="L56" i="2"/>
  <c r="K56" i="2"/>
  <c r="J56" i="2"/>
  <c r="I56" i="2"/>
  <c r="F56" i="2"/>
  <c r="E56" i="2"/>
  <c r="D56" i="2"/>
  <c r="C56" i="2"/>
  <c r="B56" i="2"/>
  <c r="T42" i="2"/>
  <c r="S42" i="2"/>
  <c r="R42" i="2"/>
  <c r="Q42" i="2"/>
  <c r="P42" i="2"/>
  <c r="O42" i="2"/>
  <c r="M42" i="2"/>
  <c r="L42" i="2"/>
  <c r="K42" i="2"/>
  <c r="J42" i="2"/>
  <c r="I42" i="2"/>
  <c r="H42" i="2"/>
  <c r="F42" i="2"/>
  <c r="E42" i="2"/>
  <c r="D42" i="2"/>
  <c r="C42" i="2"/>
  <c r="B42" i="2"/>
  <c r="T28" i="2"/>
  <c r="S28" i="2"/>
  <c r="R28" i="2"/>
  <c r="Q28" i="2"/>
  <c r="P28" i="2"/>
  <c r="O28" i="2"/>
  <c r="M28" i="2"/>
  <c r="L28" i="2"/>
  <c r="K28" i="2"/>
  <c r="J28" i="2"/>
  <c r="I28" i="2"/>
  <c r="H28" i="2"/>
  <c r="F28" i="2"/>
  <c r="E28" i="2"/>
  <c r="D28" i="2"/>
  <c r="C28" i="2"/>
  <c r="B28" i="2"/>
  <c r="T13" i="2"/>
  <c r="D10" i="4" s="1"/>
  <c r="S13" i="2"/>
  <c r="D17" i="4" s="1"/>
  <c r="R13" i="2"/>
  <c r="Q13" i="2"/>
  <c r="P13" i="2"/>
  <c r="O13" i="2"/>
  <c r="M13" i="2"/>
  <c r="L13" i="2"/>
  <c r="K13" i="2"/>
  <c r="J13" i="2"/>
  <c r="I13" i="2"/>
  <c r="H13" i="2"/>
  <c r="F13" i="2"/>
  <c r="E13" i="2"/>
  <c r="D13" i="2"/>
  <c r="C13" i="2"/>
  <c r="B13" i="2"/>
  <c r="T56" i="1"/>
  <c r="S56" i="1"/>
  <c r="R56" i="1"/>
  <c r="Q56" i="1"/>
  <c r="P56" i="1"/>
  <c r="M56" i="1"/>
  <c r="L56" i="1"/>
  <c r="K56" i="1"/>
  <c r="J56" i="1"/>
  <c r="I56" i="1"/>
  <c r="F56" i="1"/>
  <c r="E56" i="1"/>
  <c r="D56" i="1"/>
  <c r="C56" i="1"/>
  <c r="B56" i="1"/>
  <c r="T42" i="1"/>
  <c r="S42" i="1"/>
  <c r="D19" i="4" s="1"/>
  <c r="R42" i="1"/>
  <c r="Q42" i="1"/>
  <c r="P42" i="1"/>
  <c r="M42" i="1"/>
  <c r="L42" i="1"/>
  <c r="K42" i="1"/>
  <c r="J42" i="1"/>
  <c r="I42" i="1"/>
  <c r="F42" i="1"/>
  <c r="E42" i="1"/>
  <c r="D42" i="1"/>
  <c r="C42" i="1"/>
  <c r="B42" i="1"/>
  <c r="T28" i="1"/>
  <c r="S28" i="1"/>
  <c r="R28" i="1"/>
  <c r="Q28" i="1"/>
  <c r="P28" i="1"/>
  <c r="O28" i="1"/>
  <c r="M28" i="1"/>
  <c r="L28" i="1"/>
  <c r="K28" i="1"/>
  <c r="J28" i="1"/>
  <c r="I28" i="1"/>
  <c r="H28" i="1"/>
  <c r="F28" i="1"/>
  <c r="E28" i="1"/>
  <c r="D28" i="1"/>
  <c r="C28" i="1"/>
  <c r="B28" i="1"/>
  <c r="T13" i="1"/>
  <c r="S13" i="1"/>
  <c r="R13" i="1"/>
  <c r="Q13" i="1"/>
  <c r="P13" i="1"/>
  <c r="O13" i="1"/>
  <c r="M13" i="1"/>
  <c r="L13" i="1"/>
  <c r="K13" i="1"/>
  <c r="J13" i="1"/>
  <c r="I13" i="1"/>
  <c r="H13" i="1"/>
  <c r="F13" i="1"/>
  <c r="E13" i="1"/>
  <c r="D13" i="1"/>
  <c r="C13" i="1"/>
  <c r="B13" i="1"/>
  <c r="J3" i="9" l="1"/>
  <c r="J1" i="9"/>
  <c r="G25" i="6"/>
  <c r="I29" i="6"/>
  <c r="J29" i="6"/>
  <c r="J31" i="6"/>
  <c r="I23" i="6"/>
  <c r="G29" i="6"/>
  <c r="H30" i="6"/>
  <c r="G30" i="6"/>
  <c r="H23" i="6"/>
  <c r="G31" i="6"/>
  <c r="H31" i="6"/>
  <c r="J24" i="6"/>
  <c r="I30" i="6"/>
  <c r="G24" i="6"/>
  <c r="J30" i="6"/>
  <c r="I22" i="6"/>
  <c r="J22" i="6"/>
  <c r="G22" i="6"/>
  <c r="J19" i="6"/>
  <c r="I13" i="6"/>
  <c r="H13" i="6"/>
  <c r="H21" i="6"/>
  <c r="J14" i="6"/>
  <c r="I21" i="6"/>
  <c r="I14" i="6"/>
  <c r="H19" i="6"/>
  <c r="J20" i="6"/>
  <c r="H20" i="6"/>
  <c r="I20" i="6"/>
  <c r="I6" i="6"/>
  <c r="J5" i="6"/>
  <c r="J8" i="6"/>
  <c r="G8" i="6"/>
  <c r="H8" i="6"/>
  <c r="I8" i="6"/>
  <c r="H10" i="6"/>
  <c r="G6" i="6"/>
  <c r="I10" i="6"/>
  <c r="H6" i="6"/>
  <c r="H11" i="6"/>
  <c r="J2" i="6"/>
  <c r="G11" i="6"/>
  <c r="J10" i="6"/>
  <c r="G14" i="6"/>
  <c r="G15" i="6"/>
  <c r="G16" i="6"/>
  <c r="G17" i="6"/>
  <c r="G18" i="6"/>
  <c r="G19" i="6"/>
  <c r="G10" i="6"/>
  <c r="G2" i="6"/>
  <c r="G3" i="6"/>
  <c r="G4" i="6"/>
  <c r="G20" i="6"/>
  <c r="G21" i="6"/>
  <c r="I32" i="6" l="1"/>
  <c r="M10" i="6" s="1"/>
  <c r="H32" i="6"/>
  <c r="M9" i="6" s="1"/>
  <c r="J32" i="6"/>
  <c r="M11" i="6" s="1"/>
  <c r="G32" i="6"/>
  <c r="H38" i="6" l="1"/>
  <c r="H39" i="6" s="1"/>
  <c r="M8" i="6"/>
  <c r="M13" i="6" s="1"/>
  <c r="M19" i="6" s="1"/>
  <c r="M24" i="6" s="1"/>
</calcChain>
</file>

<file path=xl/sharedStrings.xml><?xml version="1.0" encoding="utf-8"?>
<sst xmlns="http://schemas.openxmlformats.org/spreadsheetml/2006/main" count="586" uniqueCount="74">
  <si>
    <t>XGBoost (None)</t>
  </si>
  <si>
    <t>Random Forests (None)</t>
  </si>
  <si>
    <t>LightGBM (None)</t>
  </si>
  <si>
    <t>Iteration</t>
  </si>
  <si>
    <t>Precision</t>
  </si>
  <si>
    <t>Recall</t>
  </si>
  <si>
    <t>F0.5</t>
  </si>
  <si>
    <t>F1</t>
  </si>
  <si>
    <t>F2</t>
  </si>
  <si>
    <t>Average</t>
  </si>
  <si>
    <t>XGBoost (SMOTE)</t>
  </si>
  <si>
    <t>Random Forests (SMOTE)</t>
  </si>
  <si>
    <t>LightGBM (SMOTE)</t>
  </si>
  <si>
    <t>XGBoost (Under)</t>
  </si>
  <si>
    <t>Random Forests (Under)</t>
  </si>
  <si>
    <t>LightGBM (Under)</t>
  </si>
  <si>
    <t>XGBoost (5050)</t>
  </si>
  <si>
    <t>Random Forests (5050)</t>
  </si>
  <si>
    <t>LightGBM (5050)</t>
  </si>
  <si>
    <t xml:space="preserve">0,530303  0,416667  </t>
  </si>
  <si>
    <t>No Rebalancing</t>
  </si>
  <si>
    <t>SMOTE</t>
  </si>
  <si>
    <t>Under sampling</t>
  </si>
  <si>
    <t>Random Forests</t>
  </si>
  <si>
    <t>XG Boost</t>
  </si>
  <si>
    <t>LightGBM</t>
  </si>
  <si>
    <t>Average Scores for F0.5</t>
  </si>
  <si>
    <t>Average Scores for F2</t>
  </si>
  <si>
    <t>Average Scores for F1</t>
  </si>
  <si>
    <t>Dataset</t>
  </si>
  <si>
    <t>Data Processing</t>
  </si>
  <si>
    <t>#</t>
  </si>
  <si>
    <t>Deal Service</t>
  </si>
  <si>
    <t>MxShop</t>
  </si>
  <si>
    <t>No Rebalancing (F1)</t>
  </si>
  <si>
    <t>SMOTE (F1)</t>
  </si>
  <si>
    <t>Under (F1)</t>
  </si>
  <si>
    <t>5050 (F1)</t>
  </si>
  <si>
    <t>No Rebalancing (Rank)</t>
  </si>
  <si>
    <t>SMOTE (Rank)</t>
  </si>
  <si>
    <t>Under (Rank)</t>
  </si>
  <si>
    <t>5050 (Rank)</t>
  </si>
  <si>
    <t>Min sum of ranks</t>
  </si>
  <si>
    <t>Max sum of ranks</t>
  </si>
  <si>
    <t>Sum of all ranks</t>
  </si>
  <si>
    <t>Expected sum, H0</t>
  </si>
  <si>
    <t>Blocks (b)</t>
  </si>
  <si>
    <t>Treatments (k)</t>
  </si>
  <si>
    <t>Part 1</t>
  </si>
  <si>
    <t>Part 2</t>
  </si>
  <si>
    <t>Sum (None) Rank ^2</t>
  </si>
  <si>
    <t>Sum (SMOTE) Rank ^2</t>
  </si>
  <si>
    <t>Sum (Under) Rank ^2</t>
  </si>
  <si>
    <t>Sum of squares</t>
  </si>
  <si>
    <t>Part 3</t>
  </si>
  <si>
    <t>alpha</t>
  </si>
  <si>
    <t>F(t)</t>
  </si>
  <si>
    <t>Critical Value</t>
  </si>
  <si>
    <t>chi-square</t>
  </si>
  <si>
    <t>p-value</t>
  </si>
  <si>
    <t>No Rebalancing (F2)</t>
  </si>
  <si>
    <t>SMOTE (F2)</t>
  </si>
  <si>
    <t>Under (F2)</t>
  </si>
  <si>
    <t>5050 (F2)</t>
  </si>
  <si>
    <t>Random Forests (F0.5)</t>
  </si>
  <si>
    <t>XGBoost (F0.5)</t>
  </si>
  <si>
    <t>LightGBM (F0.5)</t>
  </si>
  <si>
    <t>Data processing</t>
  </si>
  <si>
    <t>Random Forests (F2)</t>
  </si>
  <si>
    <t>XGBoost (F2)</t>
  </si>
  <si>
    <t>LightGBM (F2)</t>
  </si>
  <si>
    <t>SD Of Random Forests (F2)</t>
  </si>
  <si>
    <t>SD Of XGBoost (F2)</t>
  </si>
  <si>
    <t>SD Of LightGBM (F2)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</si>
</sst>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6031</xdr:colOff>
      <xdr:row>0</xdr:row>
      <xdr:rowOff>0</xdr:rowOff>
    </xdr:from>
    <xdr:to>
      <xdr:col>20</xdr:col>
      <xdr:colOff>334994</xdr:colOff>
      <xdr:row>12</xdr:row>
      <xdr:rowOff>68946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68F804-D9F8-4419-BC47-D425ACCA3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481" y="0"/>
          <a:ext cx="3986563" cy="2316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C6348-A66B-43D5-9479-75BC2730A3F2}">
  <dimension ref="A1:L20"/>
  <sheetViews>
    <sheetView zoomScale="70" zoomScaleNormal="70" workbookViewId="0">
      <selection activeCell="P9" sqref="P9"/>
    </sheetView>
  </sheetViews>
  <sheetFormatPr defaultRowHeight="14.75"/>
  <cols>
    <col min="1" max="1" width="20" bestFit="1" customWidth="1"/>
    <col min="2" max="2" width="8.86328125" customWidth="1"/>
    <col min="3" max="3" width="13.81640625" bestFit="1" customWidth="1"/>
    <col min="6" max="6" width="7.76953125" customWidth="1"/>
    <col min="8" max="8" width="15.36328125" bestFit="1" customWidth="1"/>
    <col min="9" max="9" width="13.6796875" bestFit="1" customWidth="1"/>
    <col min="10" max="10" width="13.40625" bestFit="1" customWidth="1"/>
    <col min="11" max="11" width="6.6796875" bestFit="1" customWidth="1"/>
    <col min="12" max="12" width="5.76953125" bestFit="1" customWidth="1"/>
    <col min="16" max="16" width="13.40625" bestFit="1" customWidth="1"/>
  </cols>
  <sheetData>
    <row r="1" spans="1:12">
      <c r="A1" s="7" t="s">
        <v>26</v>
      </c>
      <c r="B1" s="7"/>
      <c r="C1" s="7"/>
      <c r="D1" s="7"/>
      <c r="G1" s="7"/>
      <c r="H1" s="7"/>
      <c r="I1" s="7"/>
      <c r="J1" s="7"/>
      <c r="K1" s="7"/>
      <c r="L1" s="7"/>
    </row>
    <row r="2" spans="1:12">
      <c r="B2" t="s">
        <v>24</v>
      </c>
      <c r="C2" t="s">
        <v>23</v>
      </c>
      <c r="D2" t="s">
        <v>25</v>
      </c>
    </row>
    <row r="3" spans="1:12">
      <c r="A3" t="s">
        <v>20</v>
      </c>
      <c r="B3">
        <f>AVERAGE('Data Processing'!D13,'Deal Service'!D13,MxShop!D13)</f>
        <v>0.77321419999999996</v>
      </c>
      <c r="C3">
        <f>AVERAGE('Data Processing'!K13,'Deal Service'!K13,MxShop!K13)</f>
        <v>0.67972323333333351</v>
      </c>
      <c r="D3">
        <f>AVERAGE('Data Processing'!R13,'Deal Service'!R13,MxShop!R13)</f>
        <v>0.60350420952380956</v>
      </c>
    </row>
    <row r="4" spans="1:12">
      <c r="A4" t="s">
        <v>21</v>
      </c>
      <c r="B4">
        <f>AVERAGE('Data Processing'!D28,'Deal Service'!D28,MxShop!D28)</f>
        <v>0.73228243333333332</v>
      </c>
      <c r="C4">
        <f>AVERAGE('Data Processing'!K28,'Deal Service'!K28,MxShop!K28)</f>
        <v>0.69786143333333328</v>
      </c>
      <c r="D4">
        <f>AVERAGE('Data Processing'!R28,'Deal Service'!R28,MxShop!R28)</f>
        <v>0.69691769999999986</v>
      </c>
    </row>
    <row r="5" spans="1:12">
      <c r="A5" t="s">
        <v>22</v>
      </c>
      <c r="B5">
        <f>AVERAGE('Data Processing'!D42,'Deal Service'!D42,MxShop!D42)</f>
        <v>0.13602809999999999</v>
      </c>
      <c r="C5">
        <f>AVERAGE('Data Processing'!K42,'Deal Service'!K42,MxShop!K42)</f>
        <v>0.1196813</v>
      </c>
      <c r="D5">
        <f>AVERAGE('Data Processing'!R42,'Deal Service'!R42,MxShop!R42)</f>
        <v>0.13099279999999999</v>
      </c>
    </row>
    <row r="6" spans="1:12">
      <c r="A6">
        <v>5050</v>
      </c>
      <c r="B6">
        <f>AVERAGE('Data Processing'!D56,'Deal Service'!D56,MxShop!D56)</f>
        <v>0.65797360000000016</v>
      </c>
      <c r="C6">
        <f>AVERAGE('Data Processing'!K56,'Deal Service'!K56,MxShop!K56)</f>
        <v>0.62762790000000002</v>
      </c>
      <c r="D6">
        <f>AVERAGE('Data Processing'!R56,'Deal Service'!R56,MxShop!R56)</f>
        <v>0.63046153333333332</v>
      </c>
    </row>
    <row r="8" spans="1:12">
      <c r="A8" s="7" t="s">
        <v>27</v>
      </c>
      <c r="B8" s="7"/>
      <c r="C8" s="7"/>
      <c r="D8" s="7"/>
    </row>
    <row r="9" spans="1:12">
      <c r="B9" t="s">
        <v>24</v>
      </c>
      <c r="C9" t="s">
        <v>23</v>
      </c>
      <c r="D9" t="s">
        <v>25</v>
      </c>
    </row>
    <row r="10" spans="1:12">
      <c r="A10" t="s">
        <v>20</v>
      </c>
      <c r="B10">
        <f>AVERAGE('Data Processing'!F13,'Deal Service'!F13,MxShop!F13,)</f>
        <v>0.46383325000000003</v>
      </c>
      <c r="C10">
        <f>AVERAGE('Data Processing'!M13,'Deal Service'!M13,MxShop!M13)</f>
        <v>0.40009323333333335</v>
      </c>
      <c r="D10">
        <f>AVERAGE('Data Processing'!T13,'Deal Service'!T13,MxShop!T13)</f>
        <v>0.52939548571428574</v>
      </c>
    </row>
    <row r="11" spans="1:12">
      <c r="A11" t="s">
        <v>21</v>
      </c>
      <c r="B11">
        <f>AVERAGE('Data Processing'!F28,'Deal Service'!F28,MxShop!F28)</f>
        <v>0.70648963333333337</v>
      </c>
      <c r="C11">
        <f>AVERAGE('Data Processing'!M28,'Deal Service'!M28,MxShop!M28)</f>
        <v>0.56773386666666681</v>
      </c>
      <c r="D11">
        <f>AVERAGE('Data Processing'!T28,'Deal Service'!T28,MxShop!T28)</f>
        <v>0.69175176666666671</v>
      </c>
    </row>
    <row r="12" spans="1:12">
      <c r="A12" t="s">
        <v>22</v>
      </c>
      <c r="B12">
        <f>AVERAGE('Data Processing'!F42,'Deal Service'!F42,MxShop!F42)</f>
        <v>0.3311142666666666</v>
      </c>
      <c r="C12">
        <f>AVERAGE('Data Processing'!M42,'Deal Service'!M42,MxShop!M42)</f>
        <v>0.32246063333333336</v>
      </c>
      <c r="D12">
        <f>AVERAGE('Data Processing'!T42,'Deal Service'!T42,MxShop!T42)</f>
        <v>0.33280993333333336</v>
      </c>
    </row>
    <row r="13" spans="1:12">
      <c r="A13">
        <v>5050</v>
      </c>
      <c r="B13">
        <f>AVERAGE('Data Processing'!F56,'Deal Service'!F56,MxShop!F56)</f>
        <v>0.72728776666666672</v>
      </c>
      <c r="C13">
        <f>AVERAGE('Data Processing'!M56,'Deal Service'!M56,MxShop!M56)</f>
        <v>0.60030013333333343</v>
      </c>
      <c r="D13">
        <f>AVERAGE('Data Processing'!T56,'Deal Service'!T56,MxShop!T56)</f>
        <v>0.73480306666666673</v>
      </c>
      <c r="E13" s="1"/>
      <c r="F13" s="1"/>
    </row>
    <row r="15" spans="1:12">
      <c r="A15" s="7" t="s">
        <v>28</v>
      </c>
      <c r="B15" s="7"/>
      <c r="C15" s="7"/>
      <c r="D15" s="7"/>
    </row>
    <row r="16" spans="1:12">
      <c r="B16" t="s">
        <v>24</v>
      </c>
      <c r="C16" t="s">
        <v>23</v>
      </c>
      <c r="D16" t="s">
        <v>25</v>
      </c>
    </row>
    <row r="17" spans="1:4">
      <c r="A17" t="s">
        <v>20</v>
      </c>
      <c r="B17">
        <f>AVERAGE('Data Processing'!E13,'Deal Service'!E13,MxShop!E13,)</f>
        <v>0.51406507499999998</v>
      </c>
      <c r="C17">
        <f>AVERAGE('Data Processing'!L13,'Deal Service'!L13,MxShop!L13)</f>
        <v>0.50087310000000007</v>
      </c>
      <c r="D17">
        <f>AVERAGE('Data Processing'!S13,'Deal Service'!S13,MxShop!S13)</f>
        <v>0.55899688095238098</v>
      </c>
    </row>
    <row r="18" spans="1:4">
      <c r="A18" t="s">
        <v>21</v>
      </c>
      <c r="B18">
        <f>AVERAGE('Data Processing'!E28,'Deal Service'!E28,MxShop!E28)</f>
        <v>0.7134522333333333</v>
      </c>
      <c r="C18">
        <f>AVERAGE('Data Processing'!L28,'Deal Service'!L28,MxShop!L28)</f>
        <v>0.62519036666666661</v>
      </c>
      <c r="D18">
        <f>AVERAGE('Data Processing'!S28,'Deal Service'!S28,MxShop!S28)</f>
        <v>0.69317266666666655</v>
      </c>
    </row>
    <row r="19" spans="1:4">
      <c r="A19" t="s">
        <v>22</v>
      </c>
      <c r="B19">
        <f>AVERAGE('Data Processing'!E42,'Deal Service'!E42,MxShop!E42)</f>
        <v>0.1847423</v>
      </c>
      <c r="C19">
        <f>AVERAGE('Data Processing'!L42,'Deal Service'!L42,MxShop!L42)</f>
        <v>0.17369433333333337</v>
      </c>
      <c r="D19">
        <f>AVERAGE('Data Processing'!S42,'Deal Service'!S42,MxShop!S42)</f>
        <v>0.18659163333333331</v>
      </c>
    </row>
    <row r="20" spans="1:4">
      <c r="A20">
        <v>5050</v>
      </c>
      <c r="B20">
        <f>AVERAGE('Data Processing'!E56,'Deal Service'!E56,MxShop!E56)</f>
        <v>0.69030996666666666</v>
      </c>
      <c r="C20">
        <f>AVERAGE('Data Processing'!L56,'Deal Service'!L56,MxShop!L56)</f>
        <v>0.6124607666666666</v>
      </c>
      <c r="D20">
        <f>AVERAGE('Data Processing'!S56,'Deal Service'!S56,MxShop!S56)</f>
        <v>0.67776119999999995</v>
      </c>
    </row>
  </sheetData>
  <mergeCells count="4">
    <mergeCell ref="A1:D1"/>
    <mergeCell ref="A8:D8"/>
    <mergeCell ref="A15:D15"/>
    <mergeCell ref="G1:L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8B44F-383B-4D45-81EC-CF3688502E3B}">
  <dimension ref="A1:T56"/>
  <sheetViews>
    <sheetView tabSelected="1" zoomScale="70" zoomScaleNormal="70" zoomScalePageLayoutView="40" workbookViewId="0">
      <selection activeCell="O12" sqref="O12"/>
    </sheetView>
  </sheetViews>
  <sheetFormatPr defaultRowHeight="14.75"/>
  <sheetData>
    <row r="1" spans="1:20">
      <c r="B1" t="s">
        <v>0</v>
      </c>
      <c r="H1" t="s">
        <v>1</v>
      </c>
      <c r="O1" t="s">
        <v>2</v>
      </c>
    </row>
    <row r="2" spans="1:20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</row>
    <row r="3" spans="1:20">
      <c r="A3">
        <v>1</v>
      </c>
      <c r="B3" s="2">
        <v>0.77842599999999995</v>
      </c>
      <c r="C3">
        <v>0.429952</v>
      </c>
      <c r="D3">
        <v>0.66984399999999999</v>
      </c>
      <c r="E3">
        <v>0.55394200000000005</v>
      </c>
      <c r="F3">
        <v>0.47223199999999999</v>
      </c>
      <c r="H3">
        <v>1</v>
      </c>
      <c r="I3">
        <v>0.89697000000000005</v>
      </c>
      <c r="J3">
        <v>0.23832500000000001</v>
      </c>
      <c r="K3">
        <v>0.57767400000000002</v>
      </c>
      <c r="L3">
        <v>0.37658999999999998</v>
      </c>
      <c r="M3">
        <v>0.27935100000000002</v>
      </c>
      <c r="O3">
        <v>1</v>
      </c>
      <c r="P3">
        <v>0.314079</v>
      </c>
      <c r="Q3">
        <v>0.28019300000000003</v>
      </c>
      <c r="R3">
        <v>0.30666199999999999</v>
      </c>
      <c r="S3">
        <v>0.29616999999999999</v>
      </c>
      <c r="T3">
        <v>0.28637299999999999</v>
      </c>
    </row>
    <row r="4" spans="1:20">
      <c r="A4">
        <v>2</v>
      </c>
      <c r="B4" s="2">
        <v>0.82058799999999998</v>
      </c>
      <c r="C4">
        <v>0.44927499999999998</v>
      </c>
      <c r="D4">
        <v>0.70418999999999998</v>
      </c>
      <c r="E4">
        <v>0.58064499999999997</v>
      </c>
      <c r="F4">
        <v>0.49397999999999997</v>
      </c>
      <c r="H4">
        <v>2</v>
      </c>
      <c r="I4">
        <v>0.83522700000000005</v>
      </c>
      <c r="J4">
        <v>0.23671500000000001</v>
      </c>
      <c r="K4">
        <v>0.36888300000000002</v>
      </c>
      <c r="L4">
        <v>0.36888300000000002</v>
      </c>
      <c r="M4">
        <v>0.27631600000000001</v>
      </c>
      <c r="O4">
        <v>2</v>
      </c>
      <c r="P4">
        <v>0.34824899999999998</v>
      </c>
      <c r="Q4">
        <v>0.28824499999999997</v>
      </c>
      <c r="R4">
        <v>0.33432899999999999</v>
      </c>
      <c r="S4">
        <v>0.315419</v>
      </c>
      <c r="T4">
        <v>0.29853200000000002</v>
      </c>
    </row>
    <row r="5" spans="1:20">
      <c r="A5">
        <v>3</v>
      </c>
      <c r="B5">
        <v>0.82058799999999998</v>
      </c>
      <c r="C5">
        <v>0.44927499999999998</v>
      </c>
      <c r="D5">
        <v>0.70418999999999998</v>
      </c>
      <c r="E5">
        <v>0.58064499999999997</v>
      </c>
      <c r="F5">
        <v>0.49397999999999997</v>
      </c>
      <c r="H5">
        <v>3</v>
      </c>
      <c r="I5">
        <v>0.875</v>
      </c>
      <c r="J5">
        <v>0.23671500000000001</v>
      </c>
      <c r="K5">
        <v>0.56844499999999998</v>
      </c>
      <c r="L5">
        <v>0.37262400000000001</v>
      </c>
      <c r="M5">
        <v>0.27714899999999998</v>
      </c>
      <c r="O5">
        <v>3</v>
      </c>
      <c r="P5">
        <v>0.32085599999999997</v>
      </c>
      <c r="Q5">
        <v>0.28985499999999997</v>
      </c>
      <c r="R5">
        <v>0.31413600000000003</v>
      </c>
      <c r="S5">
        <v>0.30456899999999998</v>
      </c>
      <c r="T5">
        <v>0.29556700000000002</v>
      </c>
    </row>
    <row r="6" spans="1:20">
      <c r="A6">
        <v>4</v>
      </c>
      <c r="B6">
        <v>0.81088800000000005</v>
      </c>
      <c r="C6">
        <v>0.45571699999999998</v>
      </c>
      <c r="D6">
        <v>0.70153699999999997</v>
      </c>
      <c r="E6">
        <v>0.58350500000000005</v>
      </c>
      <c r="F6">
        <v>0.499471</v>
      </c>
      <c r="H6">
        <v>4</v>
      </c>
      <c r="I6">
        <v>0.83152199999999998</v>
      </c>
      <c r="J6">
        <v>0.24637700000000001</v>
      </c>
      <c r="K6">
        <v>0.56374400000000002</v>
      </c>
      <c r="L6">
        <v>0.38012400000000002</v>
      </c>
      <c r="M6">
        <v>0.28673199999999999</v>
      </c>
      <c r="O6">
        <v>4</v>
      </c>
      <c r="P6">
        <v>0.27231499999999997</v>
      </c>
      <c r="Q6">
        <v>0.28985499999999997</v>
      </c>
      <c r="R6">
        <v>0.27565099999999998</v>
      </c>
      <c r="S6">
        <v>0.28081099999999998</v>
      </c>
      <c r="T6">
        <v>0.28616900000000001</v>
      </c>
    </row>
    <row r="7" spans="1:20">
      <c r="A7">
        <v>5</v>
      </c>
      <c r="B7">
        <v>0.82075500000000001</v>
      </c>
      <c r="C7">
        <v>0.42029</v>
      </c>
      <c r="D7">
        <v>0.68938200000000005</v>
      </c>
      <c r="E7">
        <v>0.55591100000000004</v>
      </c>
      <c r="F7">
        <v>0.46573900000000001</v>
      </c>
      <c r="H7">
        <v>5</v>
      </c>
      <c r="I7">
        <v>0.81151799999999996</v>
      </c>
      <c r="J7">
        <v>0.24959700000000001</v>
      </c>
      <c r="K7">
        <v>0.55956700000000004</v>
      </c>
      <c r="L7">
        <v>0.38177299999999997</v>
      </c>
      <c r="M7">
        <v>0.28971999999999998</v>
      </c>
      <c r="O7">
        <v>5</v>
      </c>
      <c r="P7">
        <v>0.31001600000000001</v>
      </c>
      <c r="Q7">
        <v>0.31401000000000001</v>
      </c>
      <c r="R7">
        <v>0.310807</v>
      </c>
      <c r="S7">
        <v>0.312</v>
      </c>
      <c r="T7">
        <v>0.31320300000000001</v>
      </c>
    </row>
    <row r="8" spans="1:20">
      <c r="A8">
        <v>6</v>
      </c>
      <c r="B8">
        <v>0.792717</v>
      </c>
      <c r="C8">
        <v>0.45571699999999998</v>
      </c>
      <c r="D8">
        <v>0.690581</v>
      </c>
      <c r="E8">
        <v>0.57873200000000002</v>
      </c>
      <c r="F8">
        <v>0.49806400000000001</v>
      </c>
      <c r="H8">
        <v>6</v>
      </c>
      <c r="I8">
        <v>0.88359799999999999</v>
      </c>
      <c r="J8">
        <v>0.26892100000000002</v>
      </c>
      <c r="K8">
        <v>0.60639100000000001</v>
      </c>
      <c r="L8">
        <v>0.41234599999999999</v>
      </c>
      <c r="M8">
        <v>0.31238300000000002</v>
      </c>
      <c r="O8">
        <v>6</v>
      </c>
      <c r="P8">
        <v>0.34196900000000002</v>
      </c>
      <c r="Q8">
        <v>0.31884099999999999</v>
      </c>
      <c r="R8">
        <v>0.33707900000000002</v>
      </c>
      <c r="S8">
        <v>0.33</v>
      </c>
      <c r="T8">
        <v>0.32321299999999997</v>
      </c>
    </row>
    <row r="9" spans="1:20">
      <c r="A9">
        <v>7</v>
      </c>
      <c r="B9">
        <v>0.82352899999999996</v>
      </c>
      <c r="C9">
        <v>0.47343000000000002</v>
      </c>
      <c r="D9">
        <v>0.71742300000000003</v>
      </c>
      <c r="E9">
        <v>0.60122699999999996</v>
      </c>
      <c r="F9">
        <v>0.51742299999999997</v>
      </c>
      <c r="H9">
        <v>7</v>
      </c>
      <c r="I9">
        <v>0.78881999999999997</v>
      </c>
      <c r="J9">
        <v>0.204509</v>
      </c>
      <c r="K9">
        <v>0.50197599999999998</v>
      </c>
      <c r="L9">
        <v>0.32480799999999999</v>
      </c>
      <c r="M9">
        <v>0.24007600000000001</v>
      </c>
      <c r="O9">
        <v>7</v>
      </c>
      <c r="P9">
        <v>0.33549400000000001</v>
      </c>
      <c r="Q9">
        <v>0.33333299999999999</v>
      </c>
      <c r="R9">
        <v>0.33506000000000002</v>
      </c>
      <c r="S9">
        <v>0.33440999999999999</v>
      </c>
      <c r="T9">
        <v>0.33376299999999998</v>
      </c>
    </row>
    <row r="10" spans="1:20">
      <c r="A10">
        <v>8</v>
      </c>
      <c r="B10">
        <v>0.82634700000000005</v>
      </c>
      <c r="C10">
        <v>0.44444400000000001</v>
      </c>
      <c r="D10">
        <v>0.70516100000000004</v>
      </c>
      <c r="E10">
        <v>0.57801000000000002</v>
      </c>
      <c r="F10">
        <v>0.48970900000000001</v>
      </c>
      <c r="H10">
        <v>8</v>
      </c>
      <c r="I10">
        <v>0.865591</v>
      </c>
      <c r="J10">
        <v>0.25925900000000002</v>
      </c>
      <c r="K10">
        <v>0.58974400000000005</v>
      </c>
      <c r="L10">
        <v>0.399009</v>
      </c>
      <c r="M10">
        <v>0.30149799999999999</v>
      </c>
      <c r="O10">
        <v>8</v>
      </c>
      <c r="P10">
        <v>0.32802500000000001</v>
      </c>
      <c r="Q10">
        <v>0.33172299999999999</v>
      </c>
      <c r="R10">
        <v>0.32875799999999999</v>
      </c>
      <c r="S10">
        <v>0.32986399999999999</v>
      </c>
      <c r="T10">
        <v>0.33097700000000002</v>
      </c>
    </row>
    <row r="11" spans="1:20">
      <c r="A11">
        <v>9</v>
      </c>
      <c r="H11">
        <v>9</v>
      </c>
      <c r="I11">
        <v>0.859873</v>
      </c>
      <c r="J11">
        <v>0.217391</v>
      </c>
      <c r="K11">
        <v>0.54043200000000002</v>
      </c>
      <c r="L11">
        <v>0.34704400000000002</v>
      </c>
      <c r="M11">
        <v>0.25558500000000001</v>
      </c>
      <c r="O11">
        <v>9</v>
      </c>
      <c r="P11">
        <v>0.26339299999999999</v>
      </c>
      <c r="Q11">
        <v>0.285024</v>
      </c>
      <c r="R11">
        <v>0.26745200000000002</v>
      </c>
      <c r="S11">
        <v>0.27378200000000003</v>
      </c>
      <c r="T11">
        <v>0.280418</v>
      </c>
    </row>
    <row r="12" spans="1:20">
      <c r="A12">
        <v>10</v>
      </c>
      <c r="H12">
        <v>10</v>
      </c>
      <c r="I12">
        <v>0.83625700000000003</v>
      </c>
      <c r="J12">
        <v>0.23027400000000001</v>
      </c>
      <c r="K12">
        <v>0.54789299999999996</v>
      </c>
      <c r="L12">
        <v>0.36111100000000002</v>
      </c>
      <c r="M12">
        <v>0.26930300000000001</v>
      </c>
      <c r="O12">
        <v>10</v>
      </c>
      <c r="P12" s="2">
        <v>0.334532</v>
      </c>
      <c r="Q12">
        <v>0.29951699999999998</v>
      </c>
      <c r="R12">
        <v>0.32688899999999999</v>
      </c>
      <c r="S12">
        <v>0.31605800000000001</v>
      </c>
      <c r="T12">
        <v>0.305921</v>
      </c>
    </row>
    <row r="13" spans="1:20">
      <c r="A13" t="s">
        <v>9</v>
      </c>
      <c r="B13" s="1">
        <f>AVERAGE(B3:B12)</f>
        <v>0.81172974999999992</v>
      </c>
      <c r="C13" s="1">
        <f>AVERAGE(C3:C12)</f>
        <v>0.44726249999999995</v>
      </c>
      <c r="D13" s="1">
        <f>AVERAGE(D3:D12)</f>
        <v>0.69778850000000014</v>
      </c>
      <c r="E13" s="1">
        <f>AVERAGE(E3:E12)</f>
        <v>0.57657712500000002</v>
      </c>
      <c r="F13" s="1">
        <f>AVERAGE(F3:F12)</f>
        <v>0.49132474999999998</v>
      </c>
      <c r="H13">
        <f t="shared" ref="H13" si="0">AVERAGE(H3:H12)</f>
        <v>5.5</v>
      </c>
      <c r="I13" s="1">
        <f>AVERAGE(I3:I12)</f>
        <v>0.84843760000000013</v>
      </c>
      <c r="J13" s="1">
        <f>AVERAGE(J3:J12)</f>
        <v>0.23880830000000003</v>
      </c>
      <c r="K13" s="1">
        <f>AVERAGE(K3:K12)</f>
        <v>0.54247489999999998</v>
      </c>
      <c r="L13" s="1">
        <f>AVERAGE(L3:L12)</f>
        <v>0.37243119999999996</v>
      </c>
      <c r="M13" s="1">
        <f>AVERAGE(M3:M12)</f>
        <v>0.27881129999999998</v>
      </c>
      <c r="O13">
        <f t="shared" ref="O13:R13" si="1">AVERAGE(O3:O12)</f>
        <v>5.5</v>
      </c>
      <c r="P13" s="1">
        <f t="shared" si="1"/>
        <v>0.31689279999999997</v>
      </c>
      <c r="Q13" s="1">
        <f t="shared" si="1"/>
        <v>0.30305959999999998</v>
      </c>
      <c r="R13" s="1">
        <f t="shared" si="1"/>
        <v>0.31368230000000002</v>
      </c>
      <c r="S13" s="1">
        <f>AVERAGE(S3:S12)</f>
        <v>0.30930830000000004</v>
      </c>
      <c r="T13" s="1">
        <f t="shared" ref="T13" si="2">AVERAGE(T3:T12)</f>
        <v>0.30541359999999995</v>
      </c>
    </row>
    <row r="16" spans="1:20">
      <c r="B16" t="s">
        <v>10</v>
      </c>
      <c r="H16" t="s">
        <v>11</v>
      </c>
      <c r="O16" t="s">
        <v>12</v>
      </c>
    </row>
    <row r="17" spans="1:20">
      <c r="A17" t="s">
        <v>3</v>
      </c>
      <c r="B17" t="s">
        <v>4</v>
      </c>
      <c r="C17" t="s">
        <v>5</v>
      </c>
      <c r="D17" t="s">
        <v>6</v>
      </c>
      <c r="E17" t="s">
        <v>7</v>
      </c>
      <c r="F17" t="s">
        <v>8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 t="s">
        <v>8</v>
      </c>
      <c r="O17" t="s">
        <v>3</v>
      </c>
      <c r="P17" t="s">
        <v>4</v>
      </c>
      <c r="Q17" t="s">
        <v>5</v>
      </c>
      <c r="R17" t="s">
        <v>6</v>
      </c>
      <c r="S17" t="s">
        <v>7</v>
      </c>
      <c r="T17" t="s">
        <v>8</v>
      </c>
    </row>
    <row r="18" spans="1:20">
      <c r="A18">
        <v>1</v>
      </c>
      <c r="H18">
        <v>1</v>
      </c>
      <c r="I18" s="2"/>
      <c r="O18">
        <v>1</v>
      </c>
      <c r="P18" s="2">
        <v>0.226164</v>
      </c>
      <c r="Q18" s="2">
        <v>0.65700499999999995</v>
      </c>
      <c r="R18" s="2">
        <v>0.26030399999999998</v>
      </c>
      <c r="S18" s="2">
        <v>0.33649499999999999</v>
      </c>
      <c r="T18" s="2">
        <v>0.475746</v>
      </c>
    </row>
    <row r="19" spans="1:20">
      <c r="A19">
        <v>2</v>
      </c>
      <c r="H19">
        <v>2</v>
      </c>
      <c r="O19">
        <v>2</v>
      </c>
      <c r="P19" s="2">
        <v>0.25620300000000001</v>
      </c>
      <c r="Q19" s="2">
        <v>0.66505599999999998</v>
      </c>
      <c r="R19" s="2">
        <v>0.29212100000000002</v>
      </c>
      <c r="S19" s="2">
        <v>0.36990600000000001</v>
      </c>
      <c r="T19" s="2">
        <v>0.50414999999999999</v>
      </c>
    </row>
    <row r="20" spans="1:20">
      <c r="A20">
        <v>3</v>
      </c>
      <c r="H20">
        <v>3</v>
      </c>
      <c r="O20">
        <v>3</v>
      </c>
      <c r="P20" s="2">
        <v>0.25928400000000001</v>
      </c>
      <c r="Q20" s="2">
        <v>0.61835700000000005</v>
      </c>
      <c r="R20" s="2">
        <v>0.293354</v>
      </c>
      <c r="S20" s="2">
        <v>0.36536600000000002</v>
      </c>
      <c r="T20" s="2">
        <v>0.48423699999999997</v>
      </c>
    </row>
    <row r="21" spans="1:20">
      <c r="A21">
        <v>4</v>
      </c>
      <c r="H21">
        <v>4</v>
      </c>
      <c r="O21">
        <v>4</v>
      </c>
      <c r="P21" s="2">
        <v>0.232853</v>
      </c>
      <c r="Q21" s="2">
        <v>0.65056400000000003</v>
      </c>
      <c r="R21" s="2">
        <v>0.26716000000000001</v>
      </c>
      <c r="S21" s="2">
        <v>0.34295399999999998</v>
      </c>
      <c r="T21" s="2">
        <v>0.47878599999999999</v>
      </c>
    </row>
    <row r="22" spans="1:20">
      <c r="A22">
        <v>5</v>
      </c>
      <c r="H22">
        <v>5</v>
      </c>
      <c r="O22">
        <v>5</v>
      </c>
      <c r="P22" s="2">
        <v>0.247312</v>
      </c>
      <c r="Q22" s="2">
        <v>0.62963000000000002</v>
      </c>
      <c r="R22" s="2">
        <v>0.281497</v>
      </c>
      <c r="S22" s="2">
        <v>0.355132</v>
      </c>
      <c r="T22" s="2">
        <v>0.480935</v>
      </c>
    </row>
    <row r="23" spans="1:20">
      <c r="A23">
        <v>6</v>
      </c>
      <c r="H23">
        <v>6</v>
      </c>
      <c r="O23">
        <v>6</v>
      </c>
      <c r="P23" s="2">
        <v>0.24476000000000001</v>
      </c>
      <c r="Q23" s="2">
        <v>0.63929100000000005</v>
      </c>
      <c r="R23" s="2">
        <v>0.27922400000000003</v>
      </c>
      <c r="S23" s="2">
        <v>0.35399000000000003</v>
      </c>
      <c r="T23" s="2">
        <v>0.48343900000000001</v>
      </c>
    </row>
    <row r="24" spans="1:20">
      <c r="A24">
        <v>7</v>
      </c>
      <c r="B24" s="2"/>
      <c r="H24">
        <v>7</v>
      </c>
      <c r="O24">
        <v>7</v>
      </c>
      <c r="P24" s="2">
        <v>0.24596299999999999</v>
      </c>
      <c r="Q24" s="2">
        <v>0.63768100000000005</v>
      </c>
      <c r="R24" s="2">
        <v>0.280414</v>
      </c>
      <c r="S24" s="2">
        <v>0.35499799999999998</v>
      </c>
      <c r="T24" s="2">
        <v>0.48363499999999998</v>
      </c>
    </row>
    <row r="25" spans="1:20">
      <c r="A25">
        <v>8</v>
      </c>
      <c r="H25">
        <v>8</v>
      </c>
      <c r="J25" s="2"/>
      <c r="O25">
        <v>8</v>
      </c>
      <c r="P25" s="2">
        <v>0.24240500000000001</v>
      </c>
      <c r="Q25" s="2">
        <v>0.61674700000000005</v>
      </c>
      <c r="R25" s="2">
        <v>0.275897</v>
      </c>
      <c r="S25" s="2">
        <v>0.348024</v>
      </c>
      <c r="T25" s="2">
        <v>0.47121099999999999</v>
      </c>
    </row>
    <row r="26" spans="1:20">
      <c r="A26">
        <v>9</v>
      </c>
      <c r="H26">
        <v>9</v>
      </c>
      <c r="O26">
        <v>9</v>
      </c>
      <c r="P26" s="2">
        <v>0.243643</v>
      </c>
      <c r="Q26" s="2">
        <v>0.66344599999999998</v>
      </c>
      <c r="R26" s="2">
        <v>0.27894400000000003</v>
      </c>
      <c r="S26" s="2">
        <v>0.35640100000000002</v>
      </c>
      <c r="T26" s="2">
        <v>0.49341299999999999</v>
      </c>
    </row>
    <row r="27" spans="1:20">
      <c r="A27">
        <v>10</v>
      </c>
      <c r="H27">
        <v>10</v>
      </c>
      <c r="I27" s="2"/>
      <c r="O27">
        <v>10</v>
      </c>
      <c r="P27" s="2">
        <v>0.253251</v>
      </c>
      <c r="Q27" s="2">
        <v>0.65861499999999995</v>
      </c>
      <c r="R27" s="2">
        <v>0.28880099999999997</v>
      </c>
      <c r="S27" s="2">
        <v>0.36583199999999999</v>
      </c>
      <c r="T27" s="2">
        <v>0.49890200000000001</v>
      </c>
    </row>
    <row r="28" spans="1:20">
      <c r="A28" t="s">
        <v>9</v>
      </c>
      <c r="B28" s="1" t="e">
        <f>AVERAGE(B18:B27)</f>
        <v>#DIV/0!</v>
      </c>
      <c r="C28" s="1" t="e">
        <f t="shared" ref="C28:F28" si="3">AVERAGE(C18:C27)</f>
        <v>#DIV/0!</v>
      </c>
      <c r="D28" s="1" t="e">
        <f t="shared" si="3"/>
        <v>#DIV/0!</v>
      </c>
      <c r="E28" s="1" t="e">
        <f t="shared" si="3"/>
        <v>#DIV/0!</v>
      </c>
      <c r="F28" s="1" t="e">
        <f t="shared" si="3"/>
        <v>#DIV/0!</v>
      </c>
      <c r="H28">
        <f t="shared" ref="H28" si="4">AVERAGE(H18:H27)</f>
        <v>5.5</v>
      </c>
      <c r="I28" s="1" t="e">
        <f>AVERAGE(I18:I27)</f>
        <v>#DIV/0!</v>
      </c>
      <c r="J28" s="1" t="e">
        <f>AVERAGE(J18:J27)</f>
        <v>#DIV/0!</v>
      </c>
      <c r="K28" s="1" t="e">
        <f>AVERAGE(K18:K27)</f>
        <v>#DIV/0!</v>
      </c>
      <c r="L28" s="1" t="e">
        <f>AVERAGE(L18:L27)</f>
        <v>#DIV/0!</v>
      </c>
      <c r="M28" s="1" t="e">
        <f>AVERAGE(M18:M27)</f>
        <v>#DIV/0!</v>
      </c>
      <c r="O28">
        <f t="shared" ref="O28:T28" si="5">AVERAGE(O18:O27)</f>
        <v>5.5</v>
      </c>
      <c r="P28" s="1">
        <f t="shared" si="5"/>
        <v>0.24518380000000001</v>
      </c>
      <c r="Q28" s="1">
        <f t="shared" si="5"/>
        <v>0.64363920000000008</v>
      </c>
      <c r="R28" s="1">
        <f t="shared" si="5"/>
        <v>0.27977160000000001</v>
      </c>
      <c r="S28" s="1">
        <f t="shared" si="5"/>
        <v>0.35490980000000005</v>
      </c>
      <c r="T28" s="1">
        <f t="shared" si="5"/>
        <v>0.48544540000000003</v>
      </c>
    </row>
    <row r="30" spans="1:20">
      <c r="B30" t="s">
        <v>13</v>
      </c>
      <c r="H30" t="s">
        <v>14</v>
      </c>
      <c r="O30" t="s">
        <v>15</v>
      </c>
    </row>
    <row r="31" spans="1:20">
      <c r="A31" t="s">
        <v>3</v>
      </c>
      <c r="B31" t="s">
        <v>4</v>
      </c>
      <c r="C31" t="s">
        <v>5</v>
      </c>
      <c r="D31" t="s">
        <v>6</v>
      </c>
      <c r="E31" t="s">
        <v>7</v>
      </c>
      <c r="F31" t="s">
        <v>8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 t="s">
        <v>8</v>
      </c>
      <c r="O31" t="s">
        <v>3</v>
      </c>
      <c r="P31" t="s">
        <v>4</v>
      </c>
      <c r="Q31" t="s">
        <v>5</v>
      </c>
      <c r="R31" t="s">
        <v>6</v>
      </c>
      <c r="S31" t="s">
        <v>7</v>
      </c>
      <c r="T31" t="s">
        <v>8</v>
      </c>
    </row>
    <row r="32" spans="1:20">
      <c r="A32">
        <v>1</v>
      </c>
      <c r="B32" s="2">
        <v>3.5253E-2</v>
      </c>
      <c r="C32" s="2">
        <v>0.96618400000000004</v>
      </c>
      <c r="D32" s="2">
        <v>4.3666999999999997E-2</v>
      </c>
      <c r="E32" s="2">
        <v>6.8023E-2</v>
      </c>
      <c r="F32" s="2">
        <v>0.15381500000000001</v>
      </c>
      <c r="H32">
        <v>1</v>
      </c>
      <c r="O32">
        <v>1</v>
      </c>
      <c r="P32" s="2">
        <v>3.5663E-2</v>
      </c>
      <c r="Q32" s="2">
        <v>0.95813199999999998</v>
      </c>
      <c r="R32" s="2">
        <v>4.4167999999999999E-2</v>
      </c>
      <c r="S32" s="2">
        <v>6.8765999999999994E-2</v>
      </c>
      <c r="T32" s="2">
        <v>0.15520700000000001</v>
      </c>
    </row>
    <row r="33" spans="1:20">
      <c r="A33">
        <v>2</v>
      </c>
      <c r="B33" s="2">
        <v>3.5685000000000001E-2</v>
      </c>
      <c r="C33" s="2">
        <v>0.97262499999999996</v>
      </c>
      <c r="D33" s="2">
        <v>4.4200999999999997E-2</v>
      </c>
      <c r="E33" s="2">
        <v>6.8844000000000002E-2</v>
      </c>
      <c r="F33" s="2">
        <v>0.15559000000000001</v>
      </c>
      <c r="H33">
        <v>2</v>
      </c>
      <c r="O33">
        <v>2</v>
      </c>
      <c r="P33">
        <v>3.3979000000000002E-2</v>
      </c>
      <c r="Q33">
        <v>0.96940400000000004</v>
      </c>
      <c r="R33">
        <v>4.2104000000000003E-2</v>
      </c>
      <c r="S33">
        <v>6.5656000000000006E-2</v>
      </c>
      <c r="T33">
        <v>0.149003</v>
      </c>
    </row>
    <row r="34" spans="1:20">
      <c r="A34">
        <v>3</v>
      </c>
      <c r="B34" s="2">
        <v>3.5791999999999997E-2</v>
      </c>
      <c r="C34" s="2">
        <v>0.95330099999999995</v>
      </c>
      <c r="D34" s="2">
        <v>4.4324000000000002E-2</v>
      </c>
      <c r="E34" s="2">
        <v>6.8994E-2</v>
      </c>
      <c r="F34" s="2">
        <v>0.15559300000000001</v>
      </c>
      <c r="H34">
        <v>3</v>
      </c>
      <c r="O34">
        <v>3</v>
      </c>
      <c r="P34">
        <v>3.5242999999999997E-2</v>
      </c>
      <c r="Q34">
        <v>0.96296300000000001</v>
      </c>
      <c r="R34">
        <v>4.3653999999999998E-2</v>
      </c>
      <c r="S34">
        <v>6.7997000000000002E-2</v>
      </c>
      <c r="T34">
        <v>0.15371199999999999</v>
      </c>
    </row>
    <row r="35" spans="1:20">
      <c r="A35">
        <v>4</v>
      </c>
      <c r="B35">
        <v>3.5257999999999998E-2</v>
      </c>
      <c r="C35">
        <v>0.96457300000000001</v>
      </c>
      <c r="D35">
        <v>4.3673999999999998E-2</v>
      </c>
      <c r="E35">
        <v>6.8029999999999993E-2</v>
      </c>
      <c r="F35">
        <v>0.153803</v>
      </c>
      <c r="H35">
        <v>4</v>
      </c>
      <c r="I35" s="2"/>
      <c r="L35" s="2"/>
      <c r="O35">
        <v>4</v>
      </c>
      <c r="P35">
        <v>3.5996E-2</v>
      </c>
      <c r="Q35">
        <v>0.96135300000000001</v>
      </c>
      <c r="R35">
        <v>4.4578E-2</v>
      </c>
      <c r="S35">
        <v>6.9393999999999997E-2</v>
      </c>
      <c r="T35">
        <v>0.15653700000000001</v>
      </c>
    </row>
    <row r="36" spans="1:20">
      <c r="A36">
        <v>5</v>
      </c>
      <c r="B36">
        <v>3.4929000000000002E-2</v>
      </c>
      <c r="C36">
        <v>0.96135300000000001</v>
      </c>
      <c r="D36">
        <v>4.3268000000000001E-2</v>
      </c>
      <c r="E36">
        <v>6.7407999999999996E-2</v>
      </c>
      <c r="F36">
        <v>0.15248300000000001</v>
      </c>
      <c r="H36">
        <v>5</v>
      </c>
      <c r="O36">
        <v>5</v>
      </c>
      <c r="P36">
        <v>3.5437000000000003E-2</v>
      </c>
      <c r="Q36">
        <v>0.96135300000000001</v>
      </c>
      <c r="R36">
        <v>4.3890999999999999E-2</v>
      </c>
      <c r="S36">
        <v>6.8353999999999998E-2</v>
      </c>
      <c r="T36">
        <v>0.154415</v>
      </c>
    </row>
    <row r="37" spans="1:20">
      <c r="A37">
        <v>6</v>
      </c>
      <c r="B37">
        <v>3.5256999999999997E-2</v>
      </c>
      <c r="C37">
        <v>0.97584499999999996</v>
      </c>
      <c r="D37">
        <v>4.3677000000000001E-2</v>
      </c>
      <c r="E37">
        <v>6.8055000000000004E-2</v>
      </c>
      <c r="F37">
        <v>0.154026</v>
      </c>
      <c r="H37">
        <v>6</v>
      </c>
      <c r="O37">
        <v>6</v>
      </c>
      <c r="P37">
        <v>3.3236000000000002E-2</v>
      </c>
      <c r="Q37">
        <v>0.97262499999999996</v>
      </c>
      <c r="R37">
        <v>4.1193E-2</v>
      </c>
      <c r="S37">
        <v>6.4276E-2</v>
      </c>
      <c r="T37">
        <v>0.14619699999999999</v>
      </c>
    </row>
    <row r="38" spans="1:20">
      <c r="A38">
        <v>7</v>
      </c>
      <c r="B38">
        <v>3.5172000000000002E-2</v>
      </c>
      <c r="C38">
        <v>0.96296300000000001</v>
      </c>
      <c r="D38">
        <v>4.3568000000000003E-2</v>
      </c>
      <c r="E38">
        <v>6.7865999999999996E-2</v>
      </c>
      <c r="F38">
        <v>0.153443</v>
      </c>
      <c r="H38">
        <v>7</v>
      </c>
      <c r="O38">
        <v>7</v>
      </c>
      <c r="P38">
        <v>3.4700000000000002E-2</v>
      </c>
      <c r="Q38">
        <v>0.95974199999999998</v>
      </c>
      <c r="R38" s="2">
        <v>4.2986000000000003E-2</v>
      </c>
      <c r="S38">
        <v>6.6977999999999996E-2</v>
      </c>
      <c r="T38">
        <v>0.15157699999999999</v>
      </c>
    </row>
    <row r="39" spans="1:20">
      <c r="A39">
        <v>8</v>
      </c>
      <c r="B39">
        <v>3.5332000000000002E-2</v>
      </c>
      <c r="C39">
        <v>0.97745599999999999</v>
      </c>
      <c r="D39">
        <v>4.3769000000000002E-2</v>
      </c>
      <c r="E39">
        <v>6.8197999999999995E-2</v>
      </c>
      <c r="F39">
        <v>0.15434300000000001</v>
      </c>
      <c r="H39">
        <v>8</v>
      </c>
      <c r="M39" s="2"/>
      <c r="O39">
        <v>8</v>
      </c>
      <c r="P39">
        <v>3.6124999999999997E-2</v>
      </c>
      <c r="Q39">
        <v>0.95008099999999995</v>
      </c>
      <c r="R39">
        <v>4.4732000000000001E-2</v>
      </c>
      <c r="S39">
        <v>6.9603999999999999E-2</v>
      </c>
      <c r="T39">
        <v>0.156781</v>
      </c>
    </row>
    <row r="40" spans="1:20">
      <c r="A40">
        <v>9</v>
      </c>
      <c r="B40">
        <v>3.5834999999999999E-2</v>
      </c>
      <c r="C40">
        <v>0.95974199999999998</v>
      </c>
      <c r="D40">
        <v>4.4379000000000002E-2</v>
      </c>
      <c r="E40">
        <v>6.9088999999999998E-2</v>
      </c>
      <c r="F40">
        <v>0.15589</v>
      </c>
      <c r="H40">
        <v>9</v>
      </c>
      <c r="M40" s="2"/>
      <c r="O40">
        <v>9</v>
      </c>
      <c r="P40" s="2">
        <v>3.5645000000000003E-2</v>
      </c>
      <c r="Q40">
        <v>0.97101400000000004</v>
      </c>
      <c r="R40">
        <v>4.4151000000000003E-2</v>
      </c>
      <c r="S40">
        <v>6.8765000000000007E-2</v>
      </c>
      <c r="T40">
        <v>0.15540399999999999</v>
      </c>
    </row>
    <row r="41" spans="1:20">
      <c r="A41">
        <v>10</v>
      </c>
      <c r="B41">
        <v>3.6309000000000001E-2</v>
      </c>
      <c r="C41">
        <v>0.96618400000000004</v>
      </c>
      <c r="D41">
        <v>4.4963000000000003E-2</v>
      </c>
      <c r="E41">
        <v>6.9986999999999994E-2</v>
      </c>
      <c r="F41">
        <v>0.15781999999999999</v>
      </c>
      <c r="H41">
        <v>10</v>
      </c>
      <c r="O41">
        <v>10</v>
      </c>
      <c r="P41">
        <v>3.4471000000000002E-2</v>
      </c>
      <c r="Q41">
        <v>0.96779400000000004</v>
      </c>
      <c r="R41">
        <v>4.2708000000000003E-2</v>
      </c>
      <c r="S41">
        <v>6.6571000000000005E-2</v>
      </c>
      <c r="T41">
        <v>0.150861</v>
      </c>
    </row>
    <row r="42" spans="1:20">
      <c r="A42" t="s">
        <v>9</v>
      </c>
      <c r="B42" s="1">
        <f>AVERAGE(B32:B41)</f>
        <v>3.5482199999999998E-2</v>
      </c>
      <c r="C42" s="1">
        <f>AVERAGE(C32:C41)</f>
        <v>0.96602259999999995</v>
      </c>
      <c r="D42" s="1">
        <f>AVERAGE(D32:D41)</f>
        <v>4.3949000000000002E-2</v>
      </c>
      <c r="E42" s="1">
        <f t="shared" ref="E42:F42" si="6">AVERAGE(E32:E41)</f>
        <v>6.8449399999999994E-2</v>
      </c>
      <c r="F42" s="1">
        <f t="shared" si="6"/>
        <v>0.15468060000000003</v>
      </c>
      <c r="H42">
        <f t="shared" ref="H42" si="7">AVERAGE(H32:H41)</f>
        <v>5.5</v>
      </c>
      <c r="I42" s="1" t="e">
        <f>AVERAGE(I32:I41)</f>
        <v>#DIV/0!</v>
      </c>
      <c r="J42" s="1" t="e">
        <f>AVERAGE(J32:J41)</f>
        <v>#DIV/0!</v>
      </c>
      <c r="K42" s="1" t="e">
        <f>AVERAGE(K32:K41)</f>
        <v>#DIV/0!</v>
      </c>
      <c r="L42" s="1" t="e">
        <f>AVERAGE(L32:L41)</f>
        <v>#DIV/0!</v>
      </c>
      <c r="M42" s="1" t="e">
        <f>AVERAGE(M32:M41)</f>
        <v>#DIV/0!</v>
      </c>
      <c r="O42">
        <f t="shared" ref="O42:T42" si="8">AVERAGE(O32:O41)</f>
        <v>5.5</v>
      </c>
      <c r="P42" s="1">
        <f t="shared" si="8"/>
        <v>3.5049499999999997E-2</v>
      </c>
      <c r="Q42" s="1">
        <f t="shared" si="8"/>
        <v>0.96344609999999997</v>
      </c>
      <c r="R42" s="1">
        <f t="shared" si="8"/>
        <v>4.3416500000000004E-2</v>
      </c>
      <c r="S42" s="1">
        <f t="shared" si="8"/>
        <v>6.7636100000000005E-2</v>
      </c>
      <c r="T42" s="1">
        <f t="shared" si="8"/>
        <v>0.15296940000000001</v>
      </c>
    </row>
    <row r="44" spans="1:20">
      <c r="B44" t="s">
        <v>16</v>
      </c>
      <c r="H44" t="s">
        <v>17</v>
      </c>
      <c r="O44" t="s">
        <v>18</v>
      </c>
    </row>
    <row r="45" spans="1:20">
      <c r="A45" t="s">
        <v>3</v>
      </c>
      <c r="B45" t="s">
        <v>4</v>
      </c>
      <c r="C45" t="s">
        <v>5</v>
      </c>
      <c r="D45" t="s">
        <v>6</v>
      </c>
      <c r="E45" t="s">
        <v>7</v>
      </c>
      <c r="F45" t="s">
        <v>8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 t="s">
        <v>8</v>
      </c>
      <c r="O45" t="s">
        <v>3</v>
      </c>
      <c r="P45" t="s">
        <v>4</v>
      </c>
      <c r="Q45" t="s">
        <v>5</v>
      </c>
      <c r="R45" t="s">
        <v>6</v>
      </c>
      <c r="S45" t="s">
        <v>7</v>
      </c>
      <c r="T45" t="s">
        <v>8</v>
      </c>
    </row>
    <row r="46" spans="1:20">
      <c r="A46">
        <v>1</v>
      </c>
      <c r="H46">
        <v>1</v>
      </c>
      <c r="I46" s="2"/>
      <c r="O46">
        <v>1</v>
      </c>
      <c r="P46">
        <v>0.2412</v>
      </c>
      <c r="Q46">
        <v>0.67310800000000004</v>
      </c>
      <c r="R46">
        <v>0.27671099999999998</v>
      </c>
      <c r="S46">
        <v>0.35514000000000001</v>
      </c>
      <c r="T46">
        <v>0.49561300000000003</v>
      </c>
    </row>
    <row r="47" spans="1:20">
      <c r="A47">
        <v>2</v>
      </c>
      <c r="H47">
        <v>2</v>
      </c>
      <c r="O47">
        <v>2</v>
      </c>
      <c r="P47">
        <v>0.23319200000000001</v>
      </c>
      <c r="Q47">
        <v>0.61996799999999996</v>
      </c>
      <c r="R47">
        <v>0.26643600000000001</v>
      </c>
      <c r="S47">
        <v>0.33890799999999999</v>
      </c>
      <c r="T47">
        <v>0.46553800000000001</v>
      </c>
    </row>
    <row r="48" spans="1:20">
      <c r="A48">
        <v>3</v>
      </c>
      <c r="H48">
        <v>3</v>
      </c>
      <c r="O48">
        <v>3</v>
      </c>
      <c r="P48">
        <v>0.24985199999999999</v>
      </c>
      <c r="Q48">
        <v>0.67954899999999996</v>
      </c>
      <c r="R48">
        <v>0.286024</v>
      </c>
      <c r="S48">
        <v>0.36536800000000003</v>
      </c>
      <c r="T48">
        <v>0.50563100000000005</v>
      </c>
    </row>
    <row r="49" spans="1:20">
      <c r="A49">
        <v>4</v>
      </c>
      <c r="E49" s="2"/>
      <c r="H49">
        <v>4</v>
      </c>
      <c r="O49">
        <v>4</v>
      </c>
      <c r="P49">
        <v>0.24817500000000001</v>
      </c>
      <c r="Q49">
        <v>0.65700499999999995</v>
      </c>
      <c r="R49">
        <v>0.28345100000000001</v>
      </c>
      <c r="S49">
        <v>0.360265</v>
      </c>
      <c r="T49">
        <v>0.49418600000000001</v>
      </c>
    </row>
    <row r="50" spans="1:20">
      <c r="A50">
        <v>5</v>
      </c>
      <c r="B50" s="2"/>
      <c r="H50">
        <v>5</v>
      </c>
      <c r="O50">
        <v>5</v>
      </c>
      <c r="P50">
        <v>0.216971</v>
      </c>
      <c r="Q50">
        <v>0.65056400000000003</v>
      </c>
      <c r="R50">
        <v>0.25034099999999998</v>
      </c>
      <c r="S50">
        <v>0.32541300000000001</v>
      </c>
      <c r="T50">
        <v>0.46479500000000001</v>
      </c>
    </row>
    <row r="51" spans="1:20">
      <c r="A51">
        <v>6</v>
      </c>
      <c r="H51">
        <v>6</v>
      </c>
      <c r="O51">
        <v>6</v>
      </c>
      <c r="P51">
        <v>0.22681599999999999</v>
      </c>
      <c r="Q51">
        <v>0.65378400000000003</v>
      </c>
      <c r="R51">
        <v>0.26089200000000001</v>
      </c>
      <c r="S51">
        <v>0.33678999999999998</v>
      </c>
      <c r="T51">
        <v>0.47496500000000003</v>
      </c>
    </row>
    <row r="52" spans="1:20">
      <c r="A52">
        <v>7</v>
      </c>
      <c r="H52">
        <v>7</v>
      </c>
      <c r="O52">
        <v>7</v>
      </c>
      <c r="P52">
        <v>0.24271300000000001</v>
      </c>
      <c r="Q52">
        <v>0.65700499999999995</v>
      </c>
      <c r="R52">
        <v>0.27773999999999999</v>
      </c>
      <c r="S52">
        <v>0.35447400000000001</v>
      </c>
      <c r="T52">
        <v>0.48979600000000001</v>
      </c>
    </row>
    <row r="53" spans="1:20">
      <c r="A53">
        <v>8</v>
      </c>
      <c r="H53">
        <v>8</v>
      </c>
      <c r="M53" s="2"/>
      <c r="O53">
        <v>8</v>
      </c>
      <c r="P53">
        <v>0.230293</v>
      </c>
      <c r="Q53">
        <v>0.65861499999999995</v>
      </c>
      <c r="R53">
        <v>0.26472499999999999</v>
      </c>
      <c r="S53">
        <v>0.34126000000000001</v>
      </c>
      <c r="T53">
        <v>0.480047</v>
      </c>
    </row>
    <row r="54" spans="1:20">
      <c r="A54">
        <v>9</v>
      </c>
      <c r="H54">
        <v>9</v>
      </c>
      <c r="M54" s="2"/>
      <c r="O54">
        <v>9</v>
      </c>
      <c r="P54">
        <v>0.25700699999999999</v>
      </c>
      <c r="Q54">
        <v>0.69404200000000005</v>
      </c>
      <c r="R54">
        <v>0.29403699999999999</v>
      </c>
      <c r="S54">
        <v>0.37510900000000003</v>
      </c>
      <c r="T54">
        <v>0.51790400000000003</v>
      </c>
    </row>
    <row r="55" spans="1:20">
      <c r="A55">
        <v>10</v>
      </c>
      <c r="H55">
        <v>10</v>
      </c>
      <c r="O55">
        <v>10</v>
      </c>
      <c r="P55">
        <v>0.22586300000000001</v>
      </c>
      <c r="Q55">
        <v>0.62157799999999996</v>
      </c>
      <c r="R55">
        <v>0.25881700000000002</v>
      </c>
      <c r="S55">
        <v>0.33133000000000001</v>
      </c>
      <c r="T55">
        <v>0.46029100000000001</v>
      </c>
    </row>
    <row r="56" spans="1:20">
      <c r="A56" t="s">
        <v>9</v>
      </c>
      <c r="B56" s="1" t="e">
        <f>AVERAGE(B46:B55)</f>
        <v>#DIV/0!</v>
      </c>
      <c r="C56" s="1" t="e">
        <f t="shared" ref="C56:F56" si="9">AVERAGE(C46:C55)</f>
        <v>#DIV/0!</v>
      </c>
      <c r="D56" s="1" t="e">
        <f t="shared" si="9"/>
        <v>#DIV/0!</v>
      </c>
      <c r="E56" s="1" t="e">
        <f t="shared" si="9"/>
        <v>#DIV/0!</v>
      </c>
      <c r="F56" s="1" t="e">
        <f t="shared" si="9"/>
        <v>#DIV/0!</v>
      </c>
      <c r="H56">
        <f t="shared" ref="H56" si="10">AVERAGE(H46:H55)</f>
        <v>5.5</v>
      </c>
      <c r="I56" s="1" t="e">
        <f>AVERAGE(I46:I55)</f>
        <v>#DIV/0!</v>
      </c>
      <c r="J56" s="1" t="e">
        <f>AVERAGE(J46:J55)</f>
        <v>#DIV/0!</v>
      </c>
      <c r="K56" s="1" t="e">
        <f>AVERAGE(K46:K55)</f>
        <v>#DIV/0!</v>
      </c>
      <c r="L56" s="1" t="e">
        <f>AVERAGE(L46:L55)</f>
        <v>#DIV/0!</v>
      </c>
      <c r="M56" s="1" t="e">
        <f>AVERAGE(M46:M55)</f>
        <v>#DIV/0!</v>
      </c>
      <c r="O56">
        <f t="shared" ref="O56:T56" si="11">AVERAGE(O46:O55)</f>
        <v>5.5</v>
      </c>
      <c r="P56" s="1">
        <f t="shared" si="11"/>
        <v>0.23720819999999998</v>
      </c>
      <c r="Q56" s="1">
        <f t="shared" si="11"/>
        <v>0.65652179999999993</v>
      </c>
      <c r="R56" s="1">
        <f t="shared" si="11"/>
        <v>0.27191739999999998</v>
      </c>
      <c r="S56" s="1">
        <f t="shared" si="11"/>
        <v>0.34840570000000004</v>
      </c>
      <c r="T56" s="1">
        <f t="shared" si="11"/>
        <v>0.48487660000000005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08A6-0834-4D74-968E-ED0F6E230992}">
  <dimension ref="A1:L31"/>
  <sheetViews>
    <sheetView zoomScale="55" zoomScaleNormal="55" workbookViewId="0">
      <selection activeCell="Q19" sqref="Q19"/>
    </sheetView>
  </sheetViews>
  <sheetFormatPr defaultRowHeight="14.75"/>
  <cols>
    <col min="2" max="2" width="13.6328125" bestFit="1" customWidth="1"/>
    <col min="3" max="3" width="16.953125" bestFit="1" customWidth="1"/>
    <col min="4" max="4" width="9.90625" customWidth="1"/>
    <col min="5" max="5" width="9.26953125" bestFit="1" customWidth="1"/>
    <col min="6" max="6" width="8.6796875" bestFit="1" customWidth="1"/>
    <col min="7" max="7" width="19.04296875" bestFit="1" customWidth="1"/>
    <col min="8" max="8" width="12.1796875" bestFit="1" customWidth="1"/>
    <col min="9" max="9" width="11.36328125" bestFit="1" customWidth="1"/>
    <col min="10" max="10" width="10.31640625" bestFit="1" customWidth="1"/>
    <col min="12" max="12" width="18.7265625" bestFit="1" customWidth="1"/>
    <col min="13" max="13" width="11.6328125" bestFit="1" customWidth="1"/>
  </cols>
  <sheetData>
    <row r="1" spans="1:12">
      <c r="A1" t="s">
        <v>31</v>
      </c>
      <c r="B1" t="s">
        <v>29</v>
      </c>
      <c r="C1" t="s">
        <v>34</v>
      </c>
      <c r="D1" t="s">
        <v>35</v>
      </c>
      <c r="E1" t="s">
        <v>36</v>
      </c>
      <c r="F1" t="s">
        <v>37</v>
      </c>
      <c r="L1" s="6"/>
    </row>
    <row r="2" spans="1:12">
      <c r="A2">
        <v>1</v>
      </c>
      <c r="B2" t="s">
        <v>30</v>
      </c>
      <c r="C2">
        <f>'Data Processing'!L3</f>
        <v>0.48</v>
      </c>
      <c r="D2">
        <f>'Data Processing'!L18</f>
        <v>0.62801899999999999</v>
      </c>
      <c r="E2">
        <f>'Data Processing'!L32</f>
        <v>0.31781700000000002</v>
      </c>
      <c r="F2">
        <f>'Data Processing'!L46</f>
        <v>0.67555600000000005</v>
      </c>
      <c r="L2" s="6"/>
    </row>
    <row r="3" spans="1:12">
      <c r="A3">
        <v>2</v>
      </c>
      <c r="B3" t="s">
        <v>30</v>
      </c>
      <c r="C3">
        <f>'Data Processing'!L4</f>
        <v>0.56790099999999999</v>
      </c>
      <c r="D3">
        <f>'Data Processing'!L19</f>
        <v>0.57591599999999998</v>
      </c>
      <c r="E3">
        <f>'Data Processing'!L33</f>
        <v>0.26241999999999999</v>
      </c>
      <c r="F3">
        <f>'Data Processing'!L47</f>
        <v>0.66336600000000001</v>
      </c>
      <c r="L3" s="6"/>
    </row>
    <row r="4" spans="1:12">
      <c r="A4">
        <v>3</v>
      </c>
      <c r="B4" t="s">
        <v>30</v>
      </c>
      <c r="C4">
        <f>'Data Processing'!L5</f>
        <v>0.534161</v>
      </c>
      <c r="D4">
        <f>'Data Processing'!L20</f>
        <v>0.59574499999999997</v>
      </c>
      <c r="E4">
        <f>'Data Processing'!L34</f>
        <v>0.27206900000000001</v>
      </c>
      <c r="F4">
        <f>'Data Processing'!L48</f>
        <v>0.65502199999999999</v>
      </c>
      <c r="L4" s="6"/>
    </row>
    <row r="5" spans="1:12">
      <c r="A5">
        <v>4</v>
      </c>
      <c r="B5" t="s">
        <v>30</v>
      </c>
      <c r="C5">
        <f>'Data Processing'!L6</f>
        <v>0.52229300000000001</v>
      </c>
      <c r="D5">
        <f>'Data Processing'!L21</f>
        <v>0.65285000000000004</v>
      </c>
      <c r="E5">
        <f>'Data Processing'!L35</f>
        <v>0.28939799999999999</v>
      </c>
      <c r="F5">
        <f>'Data Processing'!L49</f>
        <v>0.71028000000000002</v>
      </c>
      <c r="L5" s="6"/>
    </row>
    <row r="6" spans="1:12">
      <c r="A6">
        <v>5</v>
      </c>
      <c r="B6" t="s">
        <v>30</v>
      </c>
      <c r="C6">
        <f>'Data Processing'!L7</f>
        <v>0.50331099999999995</v>
      </c>
      <c r="D6">
        <f>'Data Processing'!L22</f>
        <v>0.56497200000000003</v>
      </c>
      <c r="E6">
        <f>'Data Processing'!L36</f>
        <v>0.3</v>
      </c>
      <c r="F6">
        <f>'Data Processing'!L50</f>
        <v>0.69058299999999995</v>
      </c>
      <c r="L6" s="6"/>
    </row>
    <row r="7" spans="1:12">
      <c r="A7">
        <v>6</v>
      </c>
      <c r="B7" t="s">
        <v>30</v>
      </c>
      <c r="C7">
        <f>'Data Processing'!L8</f>
        <v>0.490066</v>
      </c>
      <c r="D7">
        <f>'Data Processing'!L23</f>
        <v>0.670157</v>
      </c>
      <c r="E7">
        <f>'Data Processing'!L37</f>
        <v>0.30434800000000001</v>
      </c>
      <c r="F7">
        <f>'Data Processing'!L51</f>
        <v>0.63302800000000004</v>
      </c>
      <c r="L7" s="6"/>
    </row>
    <row r="8" spans="1:12">
      <c r="A8">
        <v>7</v>
      </c>
      <c r="B8" t="s">
        <v>30</v>
      </c>
      <c r="C8">
        <f>'Data Processing'!L9</f>
        <v>0.51655600000000002</v>
      </c>
      <c r="D8">
        <f>'Data Processing'!L24</f>
        <v>0.63783800000000002</v>
      </c>
      <c r="E8">
        <f>'Data Processing'!L38</f>
        <v>0.31065100000000001</v>
      </c>
      <c r="F8">
        <f>'Data Processing'!L52</f>
        <v>0.65116300000000005</v>
      </c>
      <c r="L8" s="6"/>
    </row>
    <row r="9" spans="1:12">
      <c r="A9">
        <v>8</v>
      </c>
      <c r="B9" t="s">
        <v>30</v>
      </c>
      <c r="C9">
        <f>'Data Processing'!L10</f>
        <v>0.5</v>
      </c>
      <c r="D9">
        <f>'Data Processing'!L25</f>
        <v>0.62433899999999998</v>
      </c>
      <c r="E9">
        <f>'Data Processing'!L39</f>
        <v>0.30482100000000001</v>
      </c>
      <c r="F9">
        <f>'Data Processing'!L53</f>
        <v>0.63507100000000005</v>
      </c>
      <c r="L9" s="6"/>
    </row>
    <row r="10" spans="1:12">
      <c r="A10">
        <v>9</v>
      </c>
      <c r="B10" t="s">
        <v>30</v>
      </c>
      <c r="C10">
        <f>'Data Processing'!L11</f>
        <v>0.538462</v>
      </c>
      <c r="D10">
        <f>'Data Processing'!L26</f>
        <v>0.66666700000000001</v>
      </c>
      <c r="E10">
        <f>'Data Processing'!L40</f>
        <v>0.31410300000000002</v>
      </c>
      <c r="F10">
        <f>'Data Processing'!L54</f>
        <v>0.71232899999999999</v>
      </c>
      <c r="L10" s="6"/>
    </row>
    <row r="11" spans="1:12">
      <c r="A11">
        <v>10</v>
      </c>
      <c r="B11" t="s">
        <v>30</v>
      </c>
      <c r="C11">
        <f>'Data Processing'!L12</f>
        <v>0.53246800000000005</v>
      </c>
      <c r="D11">
        <f>'Data Processing'!L27</f>
        <v>0.60317500000000002</v>
      </c>
      <c r="E11">
        <f>'Data Processing'!L41</f>
        <v>0.31347999999999998</v>
      </c>
      <c r="F11">
        <f>'Data Processing'!L55</f>
        <v>0.66666700000000001</v>
      </c>
      <c r="L11" s="6"/>
    </row>
    <row r="12" spans="1:12">
      <c r="A12">
        <v>11</v>
      </c>
      <c r="B12" t="s">
        <v>32</v>
      </c>
      <c r="C12">
        <f>'Deal Service'!L3</f>
        <v>0.44036700000000001</v>
      </c>
      <c r="D12">
        <f>'Deal Service'!L18</f>
        <v>0.63380300000000001</v>
      </c>
      <c r="E12">
        <f>'Deal Service'!L32</f>
        <v>0.126661</v>
      </c>
      <c r="F12">
        <f>'Deal Service'!L46</f>
        <v>0.59060400000000002</v>
      </c>
      <c r="L12" s="6"/>
    </row>
    <row r="13" spans="1:12">
      <c r="A13">
        <v>12</v>
      </c>
      <c r="B13" t="s">
        <v>32</v>
      </c>
      <c r="C13">
        <f>'Deal Service'!L4</f>
        <v>0.44444400000000001</v>
      </c>
      <c r="D13">
        <f>'Deal Service'!L19</f>
        <v>0.62937100000000001</v>
      </c>
      <c r="E13">
        <f>'Deal Service'!L33</f>
        <v>0.14376700000000001</v>
      </c>
      <c r="F13">
        <f>'Deal Service'!L47</f>
        <v>0.54054100000000005</v>
      </c>
      <c r="L13" s="6"/>
    </row>
    <row r="14" spans="1:12">
      <c r="A14">
        <v>13</v>
      </c>
      <c r="B14" t="s">
        <v>32</v>
      </c>
      <c r="C14">
        <f>'Deal Service'!L5</f>
        <v>0.38888899999999998</v>
      </c>
      <c r="D14">
        <f>'Deal Service'!L20</f>
        <v>0.57142899999999996</v>
      </c>
      <c r="E14">
        <f>'Deal Service'!L34</f>
        <v>0.16069700000000001</v>
      </c>
      <c r="F14">
        <f>'Deal Service'!L48</f>
        <v>0.57647099999999996</v>
      </c>
      <c r="L14" s="6"/>
    </row>
    <row r="15" spans="1:12">
      <c r="A15">
        <v>14</v>
      </c>
      <c r="B15" t="s">
        <v>32</v>
      </c>
      <c r="C15">
        <f>'Deal Service'!L6</f>
        <v>0.39622600000000002</v>
      </c>
      <c r="D15">
        <f>'Deal Service'!L21</f>
        <v>0.58394199999999996</v>
      </c>
      <c r="E15">
        <f>'Deal Service'!L35</f>
        <v>0.139655</v>
      </c>
      <c r="F15">
        <f>'Deal Service'!L49</f>
        <v>0.58385100000000001</v>
      </c>
      <c r="L15" s="6"/>
    </row>
    <row r="16" spans="1:12">
      <c r="A16">
        <v>15</v>
      </c>
      <c r="B16" t="s">
        <v>32</v>
      </c>
      <c r="C16">
        <f>'Deal Service'!L7</f>
        <v>0.35514000000000001</v>
      </c>
      <c r="D16">
        <f>'Deal Service'!L22</f>
        <v>0.55944099999999997</v>
      </c>
      <c r="E16">
        <f>'Deal Service'!L36</f>
        <v>0.14535899999999999</v>
      </c>
      <c r="F16">
        <f>'Deal Service'!L50</f>
        <v>0.53503199999999995</v>
      </c>
      <c r="L16" s="6"/>
    </row>
    <row r="17" spans="1:12">
      <c r="A17">
        <v>16</v>
      </c>
      <c r="B17" t="s">
        <v>32</v>
      </c>
      <c r="C17">
        <f>'Deal Service'!L8</f>
        <v>0.47272700000000001</v>
      </c>
      <c r="D17">
        <f>'Deal Service'!L23</f>
        <v>0.60294099999999995</v>
      </c>
      <c r="E17">
        <f>'Deal Service'!L37</f>
        <v>0.132045</v>
      </c>
      <c r="F17">
        <f>'Deal Service'!L51</f>
        <v>0.69565200000000005</v>
      </c>
      <c r="L17" s="6"/>
    </row>
    <row r="18" spans="1:12">
      <c r="A18">
        <v>17</v>
      </c>
      <c r="B18" t="s">
        <v>32</v>
      </c>
      <c r="C18">
        <f>'Deal Service'!L9</f>
        <v>0.36893199999999998</v>
      </c>
      <c r="D18">
        <f>'Deal Service'!L24</f>
        <v>0.55639099999999997</v>
      </c>
      <c r="E18">
        <f>'Deal Service'!L38</f>
        <v>0.12887799999999999</v>
      </c>
      <c r="F18">
        <f>'Deal Service'!L52</f>
        <v>0.57142899999999996</v>
      </c>
      <c r="L18" s="6"/>
    </row>
    <row r="19" spans="1:12">
      <c r="A19">
        <v>18</v>
      </c>
      <c r="B19" t="s">
        <v>32</v>
      </c>
      <c r="C19">
        <f>'Deal Service'!L10</f>
        <v>0.45454499999999998</v>
      </c>
      <c r="D19">
        <f>'Deal Service'!L25</f>
        <v>0.67123299999999997</v>
      </c>
      <c r="E19">
        <f>'Deal Service'!L39</f>
        <v>0.16283900000000001</v>
      </c>
      <c r="F19">
        <f>'Deal Service'!L53</f>
        <v>0.62275400000000003</v>
      </c>
      <c r="L19" s="6"/>
    </row>
    <row r="20" spans="1:12">
      <c r="A20">
        <v>19</v>
      </c>
      <c r="B20" t="s">
        <v>32</v>
      </c>
      <c r="C20">
        <f>'Deal Service'!L11</f>
        <v>0.36538500000000002</v>
      </c>
      <c r="D20">
        <f>'Deal Service'!L26</f>
        <v>0.68</v>
      </c>
      <c r="E20">
        <f>'Deal Service'!L40</f>
        <v>0.127527</v>
      </c>
      <c r="F20">
        <f>'Deal Service'!L54</f>
        <v>0.58181799999999995</v>
      </c>
      <c r="L20" s="6"/>
    </row>
    <row r="21" spans="1:12">
      <c r="A21">
        <v>20</v>
      </c>
      <c r="B21" t="s">
        <v>32</v>
      </c>
      <c r="C21">
        <f>'Deal Service'!L12</f>
        <v>0.41509400000000002</v>
      </c>
      <c r="D21">
        <f>'Deal Service'!L27</f>
        <v>0.69798700000000002</v>
      </c>
      <c r="E21">
        <f>'Deal Service'!L41</f>
        <v>0.15717100000000001</v>
      </c>
      <c r="F21">
        <f>'Deal Service'!L55</f>
        <v>0.61271699999999996</v>
      </c>
      <c r="L21" s="6"/>
    </row>
    <row r="22" spans="1:12">
      <c r="A22">
        <v>21</v>
      </c>
      <c r="B22" t="s">
        <v>33</v>
      </c>
      <c r="C22">
        <f>MxShop!L3</f>
        <v>0.34782600000000002</v>
      </c>
      <c r="D22">
        <f>MxShop!L18</f>
        <v>0.538462</v>
      </c>
      <c r="E22">
        <f>MxShop!L32</f>
        <v>6.4355999999999997E-2</v>
      </c>
      <c r="F22">
        <f>MxShop!L46</f>
        <v>0.59459499999999998</v>
      </c>
    </row>
    <row r="23" spans="1:12">
      <c r="A23">
        <v>22</v>
      </c>
      <c r="B23" t="s">
        <v>33</v>
      </c>
      <c r="C23">
        <f>MxShop!L4</f>
        <v>0.461538</v>
      </c>
      <c r="D23">
        <f>MxShop!L19</f>
        <v>0.70588200000000001</v>
      </c>
      <c r="E23">
        <f>MxShop!L33</f>
        <v>8.8082999999999995E-2</v>
      </c>
      <c r="F23">
        <f>MxShop!L47</f>
        <v>0.58823499999999995</v>
      </c>
    </row>
    <row r="24" spans="1:12">
      <c r="A24">
        <v>23</v>
      </c>
      <c r="B24" t="s">
        <v>33</v>
      </c>
      <c r="C24">
        <f>MxShop!L5</f>
        <v>0.56000000000000005</v>
      </c>
      <c r="D24">
        <f>MxShop!L20</f>
        <v>0.58064499999999997</v>
      </c>
      <c r="E24">
        <f>MxShop!L34</f>
        <v>6.7796999999999996E-2</v>
      </c>
      <c r="F24">
        <f>MxShop!L48</f>
        <v>0.70588200000000001</v>
      </c>
    </row>
    <row r="25" spans="1:12">
      <c r="A25">
        <v>24</v>
      </c>
      <c r="B25" t="s">
        <v>33</v>
      </c>
      <c r="C25">
        <f>MxShop!L6</f>
        <v>0.58333299999999999</v>
      </c>
      <c r="D25">
        <f>MxShop!L21</f>
        <v>0.58064499999999997</v>
      </c>
      <c r="E25">
        <f>MxShop!L35</f>
        <v>9.1152999999999998E-2</v>
      </c>
      <c r="F25">
        <f>MxShop!L49</f>
        <v>0.66666700000000001</v>
      </c>
    </row>
    <row r="26" spans="1:12">
      <c r="A26">
        <v>25</v>
      </c>
      <c r="B26" t="s">
        <v>33</v>
      </c>
      <c r="C26">
        <f>MxShop!L7</f>
        <v>0.74074099999999998</v>
      </c>
      <c r="D26">
        <f>MxShop!L22</f>
        <v>0.466667</v>
      </c>
      <c r="E26">
        <f>MxShop!L36</f>
        <v>9.0651999999999996E-2</v>
      </c>
      <c r="F26">
        <f>MxShop!L50</f>
        <v>0.55555600000000005</v>
      </c>
    </row>
    <row r="27" spans="1:12">
      <c r="A27">
        <v>26</v>
      </c>
      <c r="B27" t="s">
        <v>33</v>
      </c>
      <c r="C27">
        <f>MxShop!L8</f>
        <v>0.38095200000000001</v>
      </c>
      <c r="D27">
        <f>MxShop!L23</f>
        <v>0.57142899999999996</v>
      </c>
      <c r="E27">
        <f>MxShop!L37</f>
        <v>7.6696E-2</v>
      </c>
      <c r="F27">
        <f>MxShop!L51</f>
        <v>0.41379300000000002</v>
      </c>
    </row>
    <row r="28" spans="1:12">
      <c r="A28">
        <v>27</v>
      </c>
      <c r="B28" t="s">
        <v>33</v>
      </c>
      <c r="C28">
        <f>MxShop!L9</f>
        <v>0.71428599999999998</v>
      </c>
      <c r="D28">
        <f>MxShop!L24</f>
        <v>0.78571400000000002</v>
      </c>
      <c r="E28">
        <f>MxShop!L38</f>
        <v>7.2892999999999999E-2</v>
      </c>
      <c r="F28">
        <f>MxShop!L52</f>
        <v>0.71428599999999998</v>
      </c>
    </row>
    <row r="29" spans="1:12">
      <c r="A29">
        <v>28</v>
      </c>
      <c r="B29" t="s">
        <v>33</v>
      </c>
      <c r="C29">
        <f>MxShop!L10</f>
        <v>0.64285700000000001</v>
      </c>
      <c r="D29">
        <f>MxShop!L25</f>
        <v>0.68965500000000002</v>
      </c>
      <c r="E29">
        <f>MxShop!L39</f>
        <v>8.0759999999999998E-2</v>
      </c>
      <c r="F29">
        <f>MxShop!L53</f>
        <v>0.45714300000000002</v>
      </c>
    </row>
    <row r="30" spans="1:12">
      <c r="A30">
        <v>29</v>
      </c>
      <c r="B30" t="s">
        <v>33</v>
      </c>
      <c r="C30">
        <f>MxShop!L11</f>
        <v>0.61538499999999996</v>
      </c>
      <c r="D30">
        <f>MxShop!L26</f>
        <v>0.74074099999999998</v>
      </c>
      <c r="E30">
        <f>MxShop!L40</f>
        <v>8.8398000000000004E-2</v>
      </c>
      <c r="F30">
        <f>MxShop!L54</f>
        <v>0.64516099999999998</v>
      </c>
    </row>
    <row r="31" spans="1:12">
      <c r="A31">
        <v>30</v>
      </c>
      <c r="B31" t="s">
        <v>33</v>
      </c>
      <c r="C31">
        <f>MxShop!L12</f>
        <v>0.69230800000000003</v>
      </c>
      <c r="D31">
        <f>MxShop!L27</f>
        <v>0.68965500000000002</v>
      </c>
      <c r="E31">
        <f>MxShop!L41</f>
        <v>7.6336000000000001E-2</v>
      </c>
      <c r="F31">
        <f>MxShop!L55</f>
        <v>0.42857099999999998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10FAD-1099-44F9-AE32-58BD7D189FC7}">
  <dimension ref="A1:M39"/>
  <sheetViews>
    <sheetView topLeftCell="A4" zoomScale="55" zoomScaleNormal="55" workbookViewId="0">
      <selection activeCell="D39" sqref="D39"/>
    </sheetView>
  </sheetViews>
  <sheetFormatPr defaultRowHeight="14.75"/>
  <cols>
    <col min="2" max="2" width="13.6328125" bestFit="1" customWidth="1"/>
    <col min="3" max="3" width="16.953125" bestFit="1" customWidth="1"/>
    <col min="4" max="4" width="9.90625" customWidth="1"/>
    <col min="5" max="5" width="9.26953125" bestFit="1" customWidth="1"/>
    <col min="6" max="6" width="8.6796875" bestFit="1" customWidth="1"/>
    <col min="7" max="7" width="19.04296875" bestFit="1" customWidth="1"/>
    <col min="8" max="8" width="12.1796875" bestFit="1" customWidth="1"/>
    <col min="9" max="9" width="11.36328125" bestFit="1" customWidth="1"/>
    <col min="10" max="10" width="10.31640625" bestFit="1" customWidth="1"/>
    <col min="12" max="12" width="18.7265625" bestFit="1" customWidth="1"/>
    <col min="13" max="13" width="11.6328125" bestFit="1" customWidth="1"/>
  </cols>
  <sheetData>
    <row r="1" spans="1:13">
      <c r="A1" t="s">
        <v>31</v>
      </c>
      <c r="B1" t="s">
        <v>29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L1" t="s">
        <v>46</v>
      </c>
      <c r="M1">
        <v>30</v>
      </c>
    </row>
    <row r="2" spans="1:13">
      <c r="A2">
        <v>1</v>
      </c>
      <c r="B2" t="s">
        <v>30</v>
      </c>
      <c r="C2">
        <f>'Data Processing'!E3</f>
        <v>0.73118300000000003</v>
      </c>
      <c r="D2">
        <f>'Data Processing'!E18</f>
        <v>0.73636400000000002</v>
      </c>
      <c r="E2">
        <f>'Data Processing'!E32</f>
        <v>0.35374100000000003</v>
      </c>
      <c r="F2">
        <f>'Data Processing'!E46</f>
        <v>0.76666699999999999</v>
      </c>
      <c r="G2">
        <f>_xlfn.RANK.AVG(C2,$C2:$F2,1)</f>
        <v>2</v>
      </c>
      <c r="H2">
        <f t="shared" ref="H2:J17" si="0">_xlfn.RANK.AVG(D2,$C2:$F2,1)</f>
        <v>3</v>
      </c>
      <c r="I2">
        <f t="shared" si="0"/>
        <v>1</v>
      </c>
      <c r="J2">
        <f t="shared" si="0"/>
        <v>4</v>
      </c>
      <c r="L2" t="s">
        <v>47</v>
      </c>
      <c r="M2">
        <v>4</v>
      </c>
    </row>
    <row r="3" spans="1:13">
      <c r="A3">
        <v>2</v>
      </c>
      <c r="B3" t="s">
        <v>30</v>
      </c>
      <c r="C3">
        <f>'Data Processing'!E4</f>
        <v>0.72906400000000005</v>
      </c>
      <c r="D3">
        <f>'Data Processing'!E19</f>
        <v>0.73043499999999995</v>
      </c>
      <c r="E3">
        <f>'Data Processing'!E33</f>
        <v>0.32159300000000002</v>
      </c>
      <c r="F3">
        <f>'Data Processing'!E47</f>
        <v>0.79653700000000005</v>
      </c>
      <c r="G3">
        <f t="shared" ref="G3:J31" si="1">_xlfn.RANK.AVG(C3,$C3:$F3,1)</f>
        <v>2</v>
      </c>
      <c r="H3">
        <f t="shared" si="0"/>
        <v>3</v>
      </c>
      <c r="I3">
        <f t="shared" si="0"/>
        <v>1</v>
      </c>
      <c r="J3">
        <f t="shared" si="0"/>
        <v>4</v>
      </c>
    </row>
    <row r="4" spans="1:13">
      <c r="A4">
        <v>3</v>
      </c>
      <c r="B4" t="s">
        <v>30</v>
      </c>
      <c r="C4">
        <f>'Data Processing'!E5</f>
        <v>0.76439800000000002</v>
      </c>
      <c r="D4">
        <f>'Data Processing'!E20</f>
        <v>0.74641100000000005</v>
      </c>
      <c r="E4">
        <f>'Data Processing'!E34</f>
        <v>0.37305700000000003</v>
      </c>
      <c r="F4">
        <f>'Data Processing'!E48</f>
        <v>0.71559600000000001</v>
      </c>
      <c r="G4">
        <f t="shared" si="1"/>
        <v>4</v>
      </c>
      <c r="H4">
        <f t="shared" si="0"/>
        <v>3</v>
      </c>
      <c r="I4">
        <f t="shared" si="0"/>
        <v>1</v>
      </c>
      <c r="J4">
        <f t="shared" si="0"/>
        <v>2</v>
      </c>
      <c r="L4" s="3" t="s">
        <v>48</v>
      </c>
      <c r="M4">
        <f>12/(M1*M2*(M2+1))</f>
        <v>0.02</v>
      </c>
    </row>
    <row r="5" spans="1:13">
      <c r="A5">
        <v>4</v>
      </c>
      <c r="B5" t="s">
        <v>30</v>
      </c>
      <c r="C5">
        <f>'Data Processing'!E6</f>
        <v>0.77157399999999998</v>
      </c>
      <c r="D5">
        <f>'Data Processing'!E21</f>
        <v>0.80733900000000003</v>
      </c>
      <c r="E5">
        <f>'Data Processing'!E35</f>
        <v>0.37809199999999998</v>
      </c>
      <c r="F5">
        <f>'Data Processing'!E49</f>
        <v>0.798319</v>
      </c>
      <c r="G5">
        <f t="shared" si="1"/>
        <v>2</v>
      </c>
      <c r="H5">
        <f t="shared" si="0"/>
        <v>4</v>
      </c>
      <c r="I5">
        <f t="shared" si="0"/>
        <v>1</v>
      </c>
      <c r="J5">
        <f t="shared" si="0"/>
        <v>3</v>
      </c>
    </row>
    <row r="6" spans="1:13">
      <c r="A6">
        <v>5</v>
      </c>
      <c r="B6" t="s">
        <v>30</v>
      </c>
      <c r="C6">
        <f>'Data Processing'!E7</f>
        <v>0.72361799999999998</v>
      </c>
      <c r="D6">
        <f>'Data Processing'!E22</f>
        <v>0.75</v>
      </c>
      <c r="E6">
        <f>'Data Processing'!E36</f>
        <v>0.34517799999999998</v>
      </c>
      <c r="F6">
        <f>'Data Processing'!E50</f>
        <v>0.79324899999999998</v>
      </c>
      <c r="G6">
        <f t="shared" si="1"/>
        <v>2</v>
      </c>
      <c r="H6">
        <f t="shared" si="0"/>
        <v>3</v>
      </c>
      <c r="I6">
        <f t="shared" si="0"/>
        <v>1</v>
      </c>
      <c r="J6">
        <f t="shared" si="0"/>
        <v>4</v>
      </c>
      <c r="L6" s="4" t="s">
        <v>49</v>
      </c>
    </row>
    <row r="7" spans="1:13">
      <c r="A7">
        <v>6</v>
      </c>
      <c r="B7" t="s">
        <v>30</v>
      </c>
      <c r="C7">
        <f>'Data Processing'!E8</f>
        <v>0.73846199999999995</v>
      </c>
      <c r="D7">
        <f>'Data Processing'!E23</f>
        <v>0.69346699999999994</v>
      </c>
      <c r="E7">
        <f>'Data Processing'!E37</f>
        <v>0.323988</v>
      </c>
      <c r="F7">
        <f>'Data Processing'!E51</f>
        <v>0.80530999999999997</v>
      </c>
      <c r="G7">
        <f t="shared" si="1"/>
        <v>3</v>
      </c>
      <c r="H7">
        <f t="shared" si="0"/>
        <v>2</v>
      </c>
      <c r="I7">
        <f t="shared" si="0"/>
        <v>1</v>
      </c>
      <c r="J7">
        <f t="shared" si="0"/>
        <v>4</v>
      </c>
    </row>
    <row r="8" spans="1:13">
      <c r="A8">
        <v>7</v>
      </c>
      <c r="B8" t="s">
        <v>30</v>
      </c>
      <c r="C8">
        <f>'Data Processing'!E9</f>
        <v>0.72043000000000001</v>
      </c>
      <c r="D8">
        <f>'Data Processing'!E24</f>
        <v>0.747664</v>
      </c>
      <c r="E8">
        <f>'Data Processing'!E38</f>
        <v>0.35333300000000001</v>
      </c>
      <c r="F8">
        <f>'Data Processing'!E52</f>
        <v>0.75518700000000005</v>
      </c>
      <c r="G8">
        <f t="shared" si="1"/>
        <v>2</v>
      </c>
      <c r="H8">
        <f t="shared" si="0"/>
        <v>3</v>
      </c>
      <c r="I8">
        <f t="shared" si="0"/>
        <v>1</v>
      </c>
      <c r="J8">
        <f t="shared" si="0"/>
        <v>4</v>
      </c>
      <c r="L8" t="s">
        <v>50</v>
      </c>
      <c r="M8">
        <f>G32^2</f>
        <v>7310.25</v>
      </c>
    </row>
    <row r="9" spans="1:13">
      <c r="A9">
        <v>8</v>
      </c>
      <c r="B9" t="s">
        <v>30</v>
      </c>
      <c r="C9">
        <f>'Data Processing'!E10</f>
        <v>0.80382799999999999</v>
      </c>
      <c r="D9">
        <f>'Data Processing'!E25</f>
        <v>0.66341499999999998</v>
      </c>
      <c r="E9">
        <f>'Data Processing'!E39</f>
        <v>0.38059700000000002</v>
      </c>
      <c r="F9">
        <f>'Data Processing'!E53</f>
        <v>0.73250999999999999</v>
      </c>
      <c r="G9">
        <f t="shared" si="1"/>
        <v>4</v>
      </c>
      <c r="H9">
        <f t="shared" si="0"/>
        <v>2</v>
      </c>
      <c r="I9">
        <f t="shared" si="0"/>
        <v>1</v>
      </c>
      <c r="J9">
        <f t="shared" si="0"/>
        <v>3</v>
      </c>
      <c r="L9" t="s">
        <v>51</v>
      </c>
      <c r="M9">
        <f>H32^2</f>
        <v>8930.25</v>
      </c>
    </row>
    <row r="10" spans="1:13">
      <c r="A10">
        <v>9</v>
      </c>
      <c r="B10" t="s">
        <v>30</v>
      </c>
      <c r="C10">
        <f>'Data Processing'!E11</f>
        <v>0.72164899999999998</v>
      </c>
      <c r="D10">
        <f>'Data Processing'!E26</f>
        <v>0.75122</v>
      </c>
      <c r="E10">
        <f>'Data Processing'!E40</f>
        <v>0.34201999999999999</v>
      </c>
      <c r="F10">
        <f>'Data Processing'!E54</f>
        <v>0.752</v>
      </c>
      <c r="G10">
        <f t="shared" si="1"/>
        <v>2</v>
      </c>
      <c r="H10">
        <f t="shared" si="0"/>
        <v>3</v>
      </c>
      <c r="I10">
        <f t="shared" si="0"/>
        <v>1</v>
      </c>
      <c r="J10">
        <f t="shared" si="0"/>
        <v>4</v>
      </c>
      <c r="L10" t="s">
        <v>52</v>
      </c>
      <c r="M10">
        <f>I32^2</f>
        <v>900</v>
      </c>
    </row>
    <row r="11" spans="1:13">
      <c r="A11">
        <v>10</v>
      </c>
      <c r="B11" t="s">
        <v>30</v>
      </c>
      <c r="C11">
        <f>'Data Processing'!E12</f>
        <v>0.72727299999999995</v>
      </c>
      <c r="D11">
        <f>'Data Processing'!E27</f>
        <v>0.75362300000000004</v>
      </c>
      <c r="E11">
        <f>'Data Processing'!E41</f>
        <v>0.34028900000000001</v>
      </c>
      <c r="F11">
        <f>'Data Processing'!E55</f>
        <v>0.76150600000000002</v>
      </c>
      <c r="G11">
        <f t="shared" si="1"/>
        <v>2</v>
      </c>
      <c r="H11">
        <f t="shared" si="0"/>
        <v>3</v>
      </c>
      <c r="I11">
        <f t="shared" si="0"/>
        <v>1</v>
      </c>
      <c r="J11">
        <f t="shared" si="0"/>
        <v>4</v>
      </c>
      <c r="L11" t="s">
        <v>50</v>
      </c>
      <c r="M11">
        <f>J32^2</f>
        <v>8100</v>
      </c>
    </row>
    <row r="12" spans="1:13">
      <c r="A12">
        <v>11</v>
      </c>
      <c r="B12" t="s">
        <v>32</v>
      </c>
      <c r="C12">
        <f>'Deal Service'!E3</f>
        <v>0.62992099999999995</v>
      </c>
      <c r="D12">
        <f>'Deal Service'!E18</f>
        <v>0.696774</v>
      </c>
      <c r="E12">
        <f>'Deal Service'!E32</f>
        <v>0.14447299999999999</v>
      </c>
      <c r="F12">
        <f>'Deal Service'!E46</f>
        <v>0.62433899999999998</v>
      </c>
      <c r="G12">
        <f t="shared" si="1"/>
        <v>3</v>
      </c>
      <c r="H12">
        <f t="shared" si="0"/>
        <v>4</v>
      </c>
      <c r="I12">
        <f t="shared" si="0"/>
        <v>1</v>
      </c>
      <c r="J12">
        <f t="shared" si="0"/>
        <v>2</v>
      </c>
    </row>
    <row r="13" spans="1:13">
      <c r="A13">
        <v>12</v>
      </c>
      <c r="B13" t="s">
        <v>32</v>
      </c>
      <c r="C13">
        <f>'Deal Service'!E4</f>
        <v>0.66176500000000005</v>
      </c>
      <c r="D13">
        <f>'Deal Service'!E19</f>
        <v>0.69512200000000002</v>
      </c>
      <c r="E13">
        <f>'Deal Service'!E33</f>
        <v>0.14397199999999999</v>
      </c>
      <c r="F13">
        <f>'Deal Service'!E47</f>
        <v>0.66272200000000003</v>
      </c>
      <c r="G13">
        <f t="shared" si="1"/>
        <v>2</v>
      </c>
      <c r="H13">
        <f t="shared" si="0"/>
        <v>4</v>
      </c>
      <c r="I13">
        <f t="shared" si="0"/>
        <v>1</v>
      </c>
      <c r="J13">
        <f t="shared" si="0"/>
        <v>3</v>
      </c>
      <c r="L13" t="s">
        <v>53</v>
      </c>
      <c r="M13">
        <f>SUM(M8:M11)</f>
        <v>25240.5</v>
      </c>
    </row>
    <row r="14" spans="1:13">
      <c r="A14">
        <v>13</v>
      </c>
      <c r="B14" t="s">
        <v>32</v>
      </c>
      <c r="C14">
        <f>'Deal Service'!E5</f>
        <v>0.68085099999999998</v>
      </c>
      <c r="D14">
        <f>'Deal Service'!E20</f>
        <v>0.64705900000000005</v>
      </c>
      <c r="E14">
        <f>'Deal Service'!E34</f>
        <v>0.132662</v>
      </c>
      <c r="F14">
        <f>'Deal Service'!E48</f>
        <v>0.68041200000000002</v>
      </c>
      <c r="G14">
        <f t="shared" si="1"/>
        <v>4</v>
      </c>
      <c r="H14">
        <f t="shared" si="0"/>
        <v>2</v>
      </c>
      <c r="I14">
        <f t="shared" si="0"/>
        <v>1</v>
      </c>
      <c r="J14">
        <f t="shared" si="0"/>
        <v>3</v>
      </c>
    </row>
    <row r="15" spans="1:13">
      <c r="A15">
        <v>14</v>
      </c>
      <c r="B15" t="s">
        <v>32</v>
      </c>
      <c r="C15">
        <f>'Deal Service'!E6</f>
        <v>0.64615400000000001</v>
      </c>
      <c r="D15">
        <f>'Deal Service'!E21</f>
        <v>0.70731699999999997</v>
      </c>
      <c r="E15">
        <f>'Deal Service'!E35</f>
        <v>0.164103</v>
      </c>
      <c r="F15">
        <f>'Deal Service'!E49</f>
        <v>0.65608500000000003</v>
      </c>
      <c r="G15">
        <f t="shared" si="1"/>
        <v>2</v>
      </c>
      <c r="H15">
        <f t="shared" si="0"/>
        <v>4</v>
      </c>
      <c r="I15">
        <f t="shared" si="0"/>
        <v>1</v>
      </c>
      <c r="J15">
        <f t="shared" si="0"/>
        <v>3</v>
      </c>
      <c r="L15" s="5" t="s">
        <v>54</v>
      </c>
      <c r="M15">
        <f>3*M1*(M2+1)</f>
        <v>450</v>
      </c>
    </row>
    <row r="16" spans="1:13">
      <c r="A16">
        <v>15</v>
      </c>
      <c r="B16" t="s">
        <v>32</v>
      </c>
      <c r="C16">
        <f>'Deal Service'!E7</f>
        <v>0.71232899999999999</v>
      </c>
      <c r="D16">
        <f>'Deal Service'!E22</f>
        <v>0.66666700000000001</v>
      </c>
      <c r="E16">
        <f>'Deal Service'!E36</f>
        <v>0.121752</v>
      </c>
      <c r="F16">
        <f>'Deal Service'!E50</f>
        <v>0.695187</v>
      </c>
      <c r="G16">
        <f t="shared" si="1"/>
        <v>4</v>
      </c>
      <c r="H16">
        <f t="shared" si="0"/>
        <v>2</v>
      </c>
      <c r="I16">
        <f t="shared" si="0"/>
        <v>1</v>
      </c>
      <c r="J16">
        <f t="shared" si="0"/>
        <v>3</v>
      </c>
    </row>
    <row r="17" spans="1:13">
      <c r="A17">
        <v>16</v>
      </c>
      <c r="B17" t="s">
        <v>32</v>
      </c>
      <c r="C17">
        <f>'Deal Service'!E8</f>
        <v>0.69064700000000001</v>
      </c>
      <c r="D17">
        <f>'Deal Service'!E23</f>
        <v>0.65476199999999996</v>
      </c>
      <c r="E17">
        <f>'Deal Service'!E37</f>
        <v>0.14862400000000001</v>
      </c>
      <c r="F17">
        <f>'Deal Service'!E51</f>
        <v>0.67741899999999999</v>
      </c>
      <c r="G17">
        <f t="shared" si="1"/>
        <v>4</v>
      </c>
      <c r="H17">
        <f t="shared" si="0"/>
        <v>2</v>
      </c>
      <c r="I17">
        <f t="shared" si="0"/>
        <v>1</v>
      </c>
      <c r="J17">
        <f t="shared" si="0"/>
        <v>3</v>
      </c>
      <c r="L17" t="s">
        <v>55</v>
      </c>
      <c r="M17">
        <v>0.05</v>
      </c>
    </row>
    <row r="18" spans="1:13">
      <c r="A18">
        <v>17</v>
      </c>
      <c r="B18" t="s">
        <v>32</v>
      </c>
      <c r="C18">
        <f>'Deal Service'!E9</f>
        <v>0.63768100000000005</v>
      </c>
      <c r="D18">
        <f>'Deal Service'!E24</f>
        <v>0.67088599999999998</v>
      </c>
      <c r="E18">
        <f>'Deal Service'!E38</f>
        <v>0.14221400000000001</v>
      </c>
      <c r="F18">
        <f>'Deal Service'!E52</f>
        <v>0.68717899999999998</v>
      </c>
      <c r="G18">
        <f t="shared" si="1"/>
        <v>2</v>
      </c>
      <c r="H18">
        <f t="shared" si="1"/>
        <v>3</v>
      </c>
      <c r="I18">
        <f t="shared" si="1"/>
        <v>1</v>
      </c>
      <c r="J18">
        <f t="shared" si="1"/>
        <v>4</v>
      </c>
    </row>
    <row r="19" spans="1:13">
      <c r="A19">
        <v>18</v>
      </c>
      <c r="B19" t="s">
        <v>32</v>
      </c>
      <c r="C19">
        <f>'Deal Service'!E10</f>
        <v>0.68115899999999996</v>
      </c>
      <c r="D19">
        <f>'Deal Service'!E25</f>
        <v>0.70588200000000001</v>
      </c>
      <c r="E19">
        <f>'Deal Service'!E39</f>
        <v>0.12678300000000001</v>
      </c>
      <c r="F19">
        <f>'Deal Service'!E53</f>
        <v>0.65608500000000003</v>
      </c>
      <c r="G19">
        <f t="shared" si="1"/>
        <v>3</v>
      </c>
      <c r="H19">
        <f t="shared" si="1"/>
        <v>4</v>
      </c>
      <c r="I19">
        <f t="shared" si="1"/>
        <v>1</v>
      </c>
      <c r="J19">
        <f t="shared" si="1"/>
        <v>2</v>
      </c>
      <c r="L19" t="s">
        <v>56</v>
      </c>
      <c r="M19">
        <f>(M4*M13)-M15</f>
        <v>54.81</v>
      </c>
    </row>
    <row r="20" spans="1:13">
      <c r="A20">
        <v>19</v>
      </c>
      <c r="B20" t="s">
        <v>32</v>
      </c>
      <c r="C20">
        <f>'Deal Service'!E11</f>
        <v>0.72592599999999996</v>
      </c>
      <c r="D20">
        <f>'Deal Service'!E26</f>
        <v>0.70807500000000001</v>
      </c>
      <c r="E20">
        <f>'Deal Service'!E40</f>
        <v>0.131886</v>
      </c>
      <c r="F20">
        <f>'Deal Service'!E54</f>
        <v>0.68</v>
      </c>
      <c r="G20">
        <f t="shared" si="1"/>
        <v>4</v>
      </c>
      <c r="H20">
        <f t="shared" si="1"/>
        <v>3</v>
      </c>
      <c r="I20">
        <f t="shared" si="1"/>
        <v>1</v>
      </c>
      <c r="J20">
        <f t="shared" si="1"/>
        <v>2</v>
      </c>
    </row>
    <row r="21" spans="1:13">
      <c r="A21">
        <v>20</v>
      </c>
      <c r="B21" t="s">
        <v>32</v>
      </c>
      <c r="C21">
        <f>'Deal Service'!E12</f>
        <v>0.69930099999999995</v>
      </c>
      <c r="D21">
        <f>'Deal Service'!E27</f>
        <v>0.77193000000000001</v>
      </c>
      <c r="E21">
        <f>'Deal Service'!E41</f>
        <v>0.165657</v>
      </c>
      <c r="F21">
        <f>'Deal Service'!E55</f>
        <v>0.69565200000000005</v>
      </c>
      <c r="G21">
        <f t="shared" si="1"/>
        <v>3</v>
      </c>
      <c r="H21">
        <f t="shared" si="1"/>
        <v>4</v>
      </c>
      <c r="I21">
        <f t="shared" si="1"/>
        <v>1</v>
      </c>
      <c r="J21">
        <f t="shared" si="1"/>
        <v>2</v>
      </c>
      <c r="L21" t="s">
        <v>57</v>
      </c>
      <c r="M21">
        <f>_xlfn.CHISQ.INV.RT(M17,M2-1)</f>
        <v>7.8147279032511792</v>
      </c>
    </row>
    <row r="22" spans="1:13">
      <c r="A22">
        <v>21</v>
      </c>
      <c r="B22" t="s">
        <v>33</v>
      </c>
      <c r="C22">
        <f>MxShop!E3</f>
        <v>0.71428599999999998</v>
      </c>
      <c r="D22">
        <f>MxShop!E18</f>
        <v>0.64516099999999998</v>
      </c>
      <c r="E22">
        <f>MxShop!E32</f>
        <v>5.5556000000000001E-2</v>
      </c>
      <c r="F22">
        <f>MxShop!E46</f>
        <v>0.66666700000000001</v>
      </c>
      <c r="G22">
        <f t="shared" si="1"/>
        <v>4</v>
      </c>
      <c r="H22">
        <f t="shared" si="1"/>
        <v>2</v>
      </c>
      <c r="I22">
        <f t="shared" si="1"/>
        <v>1</v>
      </c>
      <c r="J22">
        <f t="shared" si="1"/>
        <v>3</v>
      </c>
      <c r="L22" t="s">
        <v>58</v>
      </c>
    </row>
    <row r="23" spans="1:13">
      <c r="A23">
        <v>22</v>
      </c>
      <c r="B23" t="s">
        <v>33</v>
      </c>
      <c r="C23">
        <f>MxShop!E4</f>
        <v>0.58333299999999999</v>
      </c>
      <c r="D23">
        <f>MxShop!E19</f>
        <v>0.66666700000000001</v>
      </c>
      <c r="E23">
        <f>MxShop!E33</f>
        <v>7.9602000000000006E-2</v>
      </c>
      <c r="F23">
        <f>MxShop!E47</f>
        <v>0.57894699999999999</v>
      </c>
      <c r="G23">
        <f t="shared" si="1"/>
        <v>3</v>
      </c>
      <c r="H23">
        <f t="shared" si="1"/>
        <v>4</v>
      </c>
      <c r="I23">
        <f t="shared" si="1"/>
        <v>1</v>
      </c>
      <c r="J23">
        <f t="shared" si="1"/>
        <v>2</v>
      </c>
    </row>
    <row r="24" spans="1:13">
      <c r="A24">
        <v>23</v>
      </c>
      <c r="B24" t="s">
        <v>33</v>
      </c>
      <c r="C24">
        <f>MxShop!E5</f>
        <v>0.66666700000000001</v>
      </c>
      <c r="D24">
        <f>MxShop!E20</f>
        <v>0.66666700000000001</v>
      </c>
      <c r="E24">
        <f>MxShop!E34</f>
        <v>8.5791000000000006E-2</v>
      </c>
      <c r="F24">
        <f>MxShop!E48</f>
        <v>0.55000000000000004</v>
      </c>
      <c r="G24">
        <f t="shared" si="1"/>
        <v>3.5</v>
      </c>
      <c r="H24">
        <f t="shared" si="1"/>
        <v>3.5</v>
      </c>
      <c r="I24">
        <f t="shared" si="1"/>
        <v>1</v>
      </c>
      <c r="J24">
        <f t="shared" si="1"/>
        <v>2</v>
      </c>
      <c r="L24" t="s">
        <v>59</v>
      </c>
      <c r="M24">
        <f>_xlfn.CHISQ.DIST.RT(M19,M2-1)</f>
        <v>7.5378423542810949E-12</v>
      </c>
    </row>
    <row r="25" spans="1:13">
      <c r="A25">
        <v>24</v>
      </c>
      <c r="B25" t="s">
        <v>33</v>
      </c>
      <c r="C25">
        <f>MxShop!E6</f>
        <v>0.56000000000000005</v>
      </c>
      <c r="D25">
        <f>MxShop!E21</f>
        <v>0.769231</v>
      </c>
      <c r="E25">
        <f>MxShop!E35</f>
        <v>5.2067000000000002E-2</v>
      </c>
      <c r="F25">
        <f>MxShop!E49</f>
        <v>0.59459499999999998</v>
      </c>
      <c r="G25">
        <f t="shared" si="1"/>
        <v>2</v>
      </c>
      <c r="H25">
        <f t="shared" si="1"/>
        <v>4</v>
      </c>
      <c r="I25">
        <f t="shared" si="1"/>
        <v>1</v>
      </c>
      <c r="J25">
        <f t="shared" si="1"/>
        <v>3</v>
      </c>
    </row>
    <row r="26" spans="1:13">
      <c r="A26">
        <v>25</v>
      </c>
      <c r="B26" t="s">
        <v>33</v>
      </c>
      <c r="C26">
        <f>MxShop!E7</f>
        <v>0.55172399999999999</v>
      </c>
      <c r="D26">
        <f>MxShop!E22</f>
        <v>0.82352899999999996</v>
      </c>
      <c r="E26">
        <f>MxShop!E36</f>
        <v>5.1020000000000003E-2</v>
      </c>
      <c r="F26">
        <f>MxShop!E50</f>
        <v>0.68571400000000005</v>
      </c>
      <c r="G26">
        <f t="shared" si="1"/>
        <v>2</v>
      </c>
      <c r="H26">
        <f t="shared" si="1"/>
        <v>4</v>
      </c>
      <c r="I26">
        <f t="shared" si="1"/>
        <v>1</v>
      </c>
      <c r="J26">
        <f t="shared" si="1"/>
        <v>3</v>
      </c>
    </row>
    <row r="27" spans="1:13">
      <c r="A27">
        <v>26</v>
      </c>
      <c r="B27" t="s">
        <v>33</v>
      </c>
      <c r="C27">
        <f>MxShop!E8</f>
        <v>0.48</v>
      </c>
      <c r="D27">
        <f>MxShop!E23</f>
        <v>0.59259300000000004</v>
      </c>
      <c r="E27">
        <f>MxShop!E37</f>
        <v>5.5556000000000001E-2</v>
      </c>
      <c r="F27">
        <f>MxShop!E51</f>
        <v>0.625</v>
      </c>
      <c r="G27">
        <f t="shared" si="1"/>
        <v>2</v>
      </c>
      <c r="H27">
        <f t="shared" si="1"/>
        <v>3</v>
      </c>
      <c r="I27">
        <f t="shared" si="1"/>
        <v>1</v>
      </c>
      <c r="J27">
        <f t="shared" si="1"/>
        <v>4</v>
      </c>
    </row>
    <row r="28" spans="1:13">
      <c r="A28">
        <v>27</v>
      </c>
      <c r="B28" t="s">
        <v>33</v>
      </c>
      <c r="C28">
        <f>MxShop!E9</f>
        <v>0.73333300000000001</v>
      </c>
      <c r="D28">
        <f>MxShop!E24</f>
        <v>0.83333299999999999</v>
      </c>
      <c r="E28">
        <f>MxShop!E38</f>
        <v>7.5377E-2</v>
      </c>
      <c r="F28">
        <f>MxShop!E52</f>
        <v>0.68571400000000005</v>
      </c>
      <c r="G28">
        <f t="shared" si="1"/>
        <v>3</v>
      </c>
      <c r="H28">
        <f t="shared" si="1"/>
        <v>4</v>
      </c>
      <c r="I28">
        <f t="shared" si="1"/>
        <v>1</v>
      </c>
      <c r="J28">
        <f t="shared" si="1"/>
        <v>2</v>
      </c>
    </row>
    <row r="29" spans="1:13">
      <c r="A29">
        <v>28</v>
      </c>
      <c r="B29" t="s">
        <v>33</v>
      </c>
      <c r="C29">
        <f>MxShop!E10</f>
        <v>0.64285700000000001</v>
      </c>
      <c r="D29">
        <f>MxShop!E25</f>
        <v>0.78947400000000001</v>
      </c>
      <c r="E29">
        <f>MxShop!E39</f>
        <v>6.4219999999999999E-2</v>
      </c>
      <c r="F29">
        <f>MxShop!E53</f>
        <v>0.64864900000000003</v>
      </c>
      <c r="G29">
        <f t="shared" si="1"/>
        <v>2</v>
      </c>
      <c r="H29">
        <f t="shared" si="1"/>
        <v>4</v>
      </c>
      <c r="I29">
        <f t="shared" si="1"/>
        <v>1</v>
      </c>
      <c r="J29">
        <f t="shared" si="1"/>
        <v>3</v>
      </c>
    </row>
    <row r="30" spans="1:13">
      <c r="A30">
        <v>29</v>
      </c>
      <c r="B30" t="s">
        <v>33</v>
      </c>
      <c r="C30">
        <f>MxShop!E11</f>
        <v>0.8125</v>
      </c>
      <c r="D30">
        <f>MxShop!E26</f>
        <v>0.75</v>
      </c>
      <c r="E30">
        <f>MxShop!E40</f>
        <v>5.3124999999999999E-2</v>
      </c>
      <c r="F30">
        <f>MxShop!E54</f>
        <v>0.66666700000000001</v>
      </c>
      <c r="G30">
        <f t="shared" si="1"/>
        <v>4</v>
      </c>
      <c r="H30">
        <f t="shared" si="1"/>
        <v>3</v>
      </c>
      <c r="I30">
        <f t="shared" si="1"/>
        <v>1</v>
      </c>
      <c r="J30">
        <f t="shared" si="1"/>
        <v>2</v>
      </c>
    </row>
    <row r="31" spans="1:13">
      <c r="A31">
        <v>30</v>
      </c>
      <c r="B31" t="s">
        <v>33</v>
      </c>
      <c r="C31">
        <f>MxShop!E12</f>
        <v>0.62068999999999996</v>
      </c>
      <c r="D31">
        <f>MxShop!E27</f>
        <v>0.5625</v>
      </c>
      <c r="E31">
        <f>MxShop!E41</f>
        <v>3.5941000000000001E-2</v>
      </c>
      <c r="F31">
        <f>MxShop!E55</f>
        <v>0.61538499999999996</v>
      </c>
      <c r="G31">
        <f t="shared" si="1"/>
        <v>4</v>
      </c>
      <c r="H31">
        <f t="shared" si="1"/>
        <v>2</v>
      </c>
      <c r="I31">
        <f t="shared" si="1"/>
        <v>1</v>
      </c>
      <c r="J31">
        <f t="shared" si="1"/>
        <v>3</v>
      </c>
    </row>
    <row r="32" spans="1:13">
      <c r="G32">
        <f>SUM(G2:G31)</f>
        <v>85.5</v>
      </c>
      <c r="H32">
        <f t="shared" ref="H32:J32" si="2">SUM(H2:H31)</f>
        <v>94.5</v>
      </c>
      <c r="I32">
        <f t="shared" si="2"/>
        <v>30</v>
      </c>
      <c r="J32">
        <f t="shared" si="2"/>
        <v>90</v>
      </c>
    </row>
    <row r="36" spans="7:8">
      <c r="G36" t="s">
        <v>42</v>
      </c>
      <c r="H36">
        <v>15</v>
      </c>
    </row>
    <row r="37" spans="7:8">
      <c r="G37" t="s">
        <v>43</v>
      </c>
      <c r="H37">
        <v>60</v>
      </c>
    </row>
    <row r="38" spans="7:8">
      <c r="G38" t="s">
        <v>44</v>
      </c>
      <c r="H38">
        <f>SUM(G32:J32)</f>
        <v>300</v>
      </c>
    </row>
    <row r="39" spans="7:8">
      <c r="G39" t="s">
        <v>45</v>
      </c>
      <c r="H39">
        <f>H38/4</f>
        <v>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4B9F4-71F0-49F3-91AF-D81A66BFE2A5}">
  <dimension ref="A1:L31"/>
  <sheetViews>
    <sheetView zoomScale="55" zoomScaleNormal="55" workbookViewId="0">
      <selection activeCell="J2" sqref="J2:J31"/>
    </sheetView>
  </sheetViews>
  <sheetFormatPr defaultRowHeight="14.75"/>
  <cols>
    <col min="2" max="2" width="13.6328125" bestFit="1" customWidth="1"/>
    <col min="3" max="3" width="16.953125" bestFit="1" customWidth="1"/>
    <col min="4" max="4" width="9.90625" customWidth="1"/>
    <col min="5" max="5" width="9.26953125" bestFit="1" customWidth="1"/>
    <col min="6" max="6" width="8.6796875" bestFit="1" customWidth="1"/>
    <col min="7" max="7" width="19.04296875" bestFit="1" customWidth="1"/>
    <col min="8" max="8" width="12.1796875" bestFit="1" customWidth="1"/>
    <col min="9" max="9" width="11.36328125" bestFit="1" customWidth="1"/>
    <col min="10" max="10" width="10.31640625" bestFit="1" customWidth="1"/>
    <col min="12" max="12" width="18.7265625" bestFit="1" customWidth="1"/>
    <col min="13" max="13" width="11.6328125" bestFit="1" customWidth="1"/>
  </cols>
  <sheetData>
    <row r="1" spans="1:12">
      <c r="A1" t="s">
        <v>31</v>
      </c>
      <c r="B1" t="s">
        <v>29</v>
      </c>
      <c r="C1" t="s">
        <v>34</v>
      </c>
      <c r="D1" t="s">
        <v>35</v>
      </c>
      <c r="E1" t="s">
        <v>36</v>
      </c>
      <c r="F1" t="s">
        <v>37</v>
      </c>
      <c r="G1" t="s">
        <v>60</v>
      </c>
      <c r="H1" t="s">
        <v>61</v>
      </c>
      <c r="I1" t="s">
        <v>62</v>
      </c>
      <c r="J1" t="s">
        <v>63</v>
      </c>
      <c r="L1" s="6"/>
    </row>
    <row r="2" spans="1:12">
      <c r="A2">
        <v>1</v>
      </c>
      <c r="B2" t="s">
        <v>30</v>
      </c>
      <c r="C2">
        <f>'Data Processing'!S3</f>
        <v>0.67724899999999999</v>
      </c>
      <c r="D2">
        <f>'Data Processing'!S18</f>
        <v>0.77884600000000004</v>
      </c>
      <c r="E2">
        <f>'Data Processing'!S32</f>
        <v>0.36785699999999999</v>
      </c>
      <c r="F2">
        <f>'Data Processing'!S46</f>
        <v>0.75590599999999997</v>
      </c>
      <c r="G2">
        <f>'Data Processing'!T3</f>
        <v>0.61656999999999995</v>
      </c>
      <c r="H2">
        <f>'Data Processing'!T18</f>
        <v>0.75278800000000001</v>
      </c>
      <c r="I2">
        <f>'Data Processing'!T32</f>
        <v>0.57865200000000006</v>
      </c>
      <c r="J2">
        <f>'Data Processing'!T46</f>
        <v>0.82191800000000004</v>
      </c>
      <c r="L2" s="6"/>
    </row>
    <row r="3" spans="1:12">
      <c r="A3">
        <v>2</v>
      </c>
      <c r="B3" t="s">
        <v>30</v>
      </c>
      <c r="C3">
        <f>'Data Processing'!S4</f>
        <v>0.72727299999999995</v>
      </c>
      <c r="D3">
        <f>'Data Processing'!S19</f>
        <v>0.75229400000000002</v>
      </c>
      <c r="E3">
        <f>'Data Processing'!S33</f>
        <v>0.389513</v>
      </c>
      <c r="F3">
        <f>'Data Processing'!S47</f>
        <v>0.72897199999999995</v>
      </c>
      <c r="G3">
        <f>'Data Processing'!T4</f>
        <v>0.68181800000000004</v>
      </c>
      <c r="H3">
        <f>'Data Processing'!T19</f>
        <v>0.74817500000000003</v>
      </c>
      <c r="I3">
        <f>'Data Processing'!T33</f>
        <v>0.60185200000000005</v>
      </c>
      <c r="J3">
        <f>'Data Processing'!T47</f>
        <v>0.71691199999999999</v>
      </c>
      <c r="L3" s="6"/>
    </row>
    <row r="4" spans="1:12">
      <c r="A4">
        <v>3</v>
      </c>
      <c r="B4" t="s">
        <v>30</v>
      </c>
      <c r="C4">
        <f>'Data Processing'!S5</f>
        <v>0.67661700000000002</v>
      </c>
      <c r="D4">
        <f>'Data Processing'!S20</f>
        <v>0.77209300000000003</v>
      </c>
      <c r="E4">
        <f>'Data Processing'!S34</f>
        <v>0.38010699999999997</v>
      </c>
      <c r="F4">
        <f>'Data Processing'!S48</f>
        <v>0.72656299999999996</v>
      </c>
      <c r="G4">
        <f>'Data Processing'!T5</f>
        <v>0.64030100000000001</v>
      </c>
      <c r="H4">
        <f>'Data Processing'!T20</f>
        <v>0.76146800000000003</v>
      </c>
      <c r="I4">
        <f>'Data Processing'!T34</f>
        <v>0.59910399999999997</v>
      </c>
      <c r="J4">
        <f>'Data Processing'!T48</f>
        <v>0.79351499999999997</v>
      </c>
      <c r="L4" s="6"/>
    </row>
    <row r="5" spans="1:12">
      <c r="A5">
        <v>4</v>
      </c>
      <c r="B5" t="s">
        <v>30</v>
      </c>
      <c r="C5">
        <f>'Data Processing'!S6</f>
        <v>0.72820499999999999</v>
      </c>
      <c r="D5">
        <f>'Data Processing'!S21</f>
        <v>0.73059399999999997</v>
      </c>
      <c r="E5">
        <f>'Data Processing'!S35</f>
        <v>0.36486499999999999</v>
      </c>
      <c r="F5">
        <f>'Data Processing'!S49</f>
        <v>0.70588200000000001</v>
      </c>
      <c r="G5">
        <f>'Data Processing'!T6</f>
        <v>0.67618999999999996</v>
      </c>
      <c r="H5">
        <f>'Data Processing'!T21</f>
        <v>0.72859700000000005</v>
      </c>
      <c r="I5">
        <f>'Data Processing'!T35</f>
        <v>0.58568299999999995</v>
      </c>
      <c r="J5">
        <f>'Data Processing'!T49</f>
        <v>0.769231</v>
      </c>
      <c r="L5" s="6"/>
    </row>
    <row r="6" spans="1:12">
      <c r="A6">
        <v>5</v>
      </c>
      <c r="B6" t="s">
        <v>30</v>
      </c>
      <c r="C6">
        <f>'Data Processing'!S7</f>
        <v>0.72916700000000001</v>
      </c>
      <c r="D6">
        <f>'Data Processing'!S22</f>
        <v>0.73394499999999996</v>
      </c>
      <c r="E6">
        <f>'Data Processing'!S36</f>
        <v>0.36427300000000001</v>
      </c>
      <c r="F6">
        <f>'Data Processing'!S50</f>
        <v>0.71814699999999998</v>
      </c>
      <c r="G6">
        <f>'Data Processing'!T7</f>
        <v>0.67049800000000004</v>
      </c>
      <c r="H6">
        <f>'Data Processing'!T22</f>
        <v>0.72992699999999999</v>
      </c>
      <c r="I6">
        <f>'Data Processing'!T36</f>
        <v>0.57713700000000001</v>
      </c>
      <c r="J6">
        <f>'Data Processing'!T50</f>
        <v>0.78947400000000001</v>
      </c>
      <c r="L6" s="6"/>
    </row>
    <row r="7" spans="1:12">
      <c r="A7">
        <v>6</v>
      </c>
      <c r="B7" t="s">
        <v>30</v>
      </c>
      <c r="C7">
        <f>'Data Processing'!S8</f>
        <v>0.64804499999999998</v>
      </c>
      <c r="D7">
        <f>'Data Processing'!S23</f>
        <v>0.67317099999999996</v>
      </c>
      <c r="E7">
        <f>'Data Processing'!S37</f>
        <v>0.33173799999999998</v>
      </c>
      <c r="F7">
        <f>'Data Processing'!S51</f>
        <v>0.71544700000000006</v>
      </c>
      <c r="G7">
        <f>'Data Processing'!T8</f>
        <v>0.56974499999999995</v>
      </c>
      <c r="H7">
        <f>'Data Processing'!T23</f>
        <v>0.64485999999999999</v>
      </c>
      <c r="I7">
        <f>'Data Processing'!T37</f>
        <v>0.54336499999999999</v>
      </c>
      <c r="J7">
        <f>'Data Processing'!T51</f>
        <v>0.76388900000000004</v>
      </c>
      <c r="L7" s="6"/>
    </row>
    <row r="8" spans="1:12">
      <c r="A8">
        <v>7</v>
      </c>
      <c r="B8" t="s">
        <v>30</v>
      </c>
      <c r="C8">
        <f>'Data Processing'!S9</f>
        <v>0.68421100000000001</v>
      </c>
      <c r="D8">
        <f>'Data Processing'!S24</f>
        <v>0.786026</v>
      </c>
      <c r="E8">
        <f>'Data Processing'!S38</f>
        <v>0.35775099999999999</v>
      </c>
      <c r="F8">
        <f>'Data Processing'!S52</f>
        <v>0.779026</v>
      </c>
      <c r="G8">
        <f>'Data Processing'!T9</f>
        <v>0.625</v>
      </c>
      <c r="H8">
        <f>'Data Processing'!T24</f>
        <v>0.80500899999999997</v>
      </c>
      <c r="I8">
        <f>'Data Processing'!T38</f>
        <v>0.572519</v>
      </c>
      <c r="J8">
        <f>'Data Processing'!T52</f>
        <v>0.87102199999999996</v>
      </c>
      <c r="L8" s="6"/>
    </row>
    <row r="9" spans="1:12">
      <c r="A9">
        <v>8</v>
      </c>
      <c r="B9" t="s">
        <v>30</v>
      </c>
      <c r="C9">
        <f>'Data Processing'!S10</f>
        <v>0.73298399999999997</v>
      </c>
      <c r="D9">
        <f>'Data Processing'!S25</f>
        <v>0.73429999999999995</v>
      </c>
      <c r="E9">
        <f>'Data Processing'!S39</f>
        <v>0.32817299999999999</v>
      </c>
      <c r="F9">
        <f>'Data Processing'!S53</f>
        <v>0.76793199999999995</v>
      </c>
      <c r="G9">
        <f>'Data Processing'!T10</f>
        <v>0.67178499999999997</v>
      </c>
      <c r="H9">
        <f>'Data Processing'!T25</f>
        <v>0.70763500000000001</v>
      </c>
      <c r="I9">
        <f>'Data Processing'!T39</f>
        <v>0.54303299999999999</v>
      </c>
      <c r="J9">
        <f>'Data Processing'!T53</f>
        <v>0.80246899999999999</v>
      </c>
      <c r="L9" s="6"/>
    </row>
    <row r="10" spans="1:12">
      <c r="A10">
        <v>9</v>
      </c>
      <c r="B10" t="s">
        <v>30</v>
      </c>
      <c r="C10">
        <f>'Data Processing'!S11</f>
        <v>0.68041200000000002</v>
      </c>
      <c r="D10">
        <f>'Data Processing'!S26</f>
        <v>0.70754700000000004</v>
      </c>
      <c r="E10">
        <f>'Data Processing'!S40</f>
        <v>0.38489200000000001</v>
      </c>
      <c r="F10">
        <f>'Data Processing'!S54</f>
        <v>0.77310900000000005</v>
      </c>
      <c r="G10">
        <f>'Data Processing'!T11</f>
        <v>0.62977099999999997</v>
      </c>
      <c r="H10">
        <f>'Data Processing'!T26</f>
        <v>0.691882</v>
      </c>
      <c r="I10">
        <f>'Data Processing'!T40</f>
        <v>0.60383699999999996</v>
      </c>
      <c r="J10">
        <f>'Data Processing'!T54</f>
        <v>0.809859</v>
      </c>
      <c r="L10" s="6"/>
    </row>
    <row r="11" spans="1:12">
      <c r="A11">
        <v>10</v>
      </c>
      <c r="B11" t="s">
        <v>30</v>
      </c>
      <c r="C11">
        <f>'Data Processing'!S12</f>
        <v>0.78306900000000002</v>
      </c>
      <c r="D11">
        <f>'Data Processing'!S27</f>
        <v>0.73831800000000003</v>
      </c>
      <c r="E11">
        <f>'Data Processing'!S41</f>
        <v>0.33962300000000001</v>
      </c>
      <c r="F11">
        <f>'Data Processing'!S55</f>
        <v>0.79487200000000002</v>
      </c>
      <c r="G11">
        <f>'Data Processing'!T12</f>
        <v>0.71290900000000001</v>
      </c>
      <c r="H11">
        <f>'Data Processing'!T27</f>
        <v>0.72610300000000005</v>
      </c>
      <c r="I11">
        <f>'Data Processing'!T41</f>
        <v>0.559006</v>
      </c>
      <c r="J11">
        <f>'Data Processing'!T55</f>
        <v>0.82446799999999998</v>
      </c>
      <c r="L11" s="6"/>
    </row>
    <row r="12" spans="1:12">
      <c r="A12">
        <v>11</v>
      </c>
      <c r="B12" t="s">
        <v>32</v>
      </c>
      <c r="C12">
        <f>'Deal Service'!S3</f>
        <v>0.54545500000000002</v>
      </c>
      <c r="D12">
        <f>'Deal Service'!S18</f>
        <v>0.70329699999999995</v>
      </c>
      <c r="E12">
        <f>'Deal Service'!S32</f>
        <v>0.170706</v>
      </c>
      <c r="F12">
        <f>'Deal Service'!S46</f>
        <v>0.69811299999999998</v>
      </c>
      <c r="G12">
        <f>'Deal Service'!T3</f>
        <v>0.49367100000000003</v>
      </c>
      <c r="H12">
        <f>'Deal Service'!T18</f>
        <v>0.73732699999999995</v>
      </c>
      <c r="I12">
        <f>'Deal Service'!T32</f>
        <v>0.33721899999999999</v>
      </c>
      <c r="J12">
        <f>'Deal Service'!T46</f>
        <v>0.79741399999999996</v>
      </c>
      <c r="L12" s="6"/>
    </row>
    <row r="13" spans="1:12">
      <c r="A13">
        <v>12</v>
      </c>
      <c r="B13" t="s">
        <v>32</v>
      </c>
      <c r="C13">
        <f>'Deal Service'!S4</f>
        <v>0.46715299999999998</v>
      </c>
      <c r="D13">
        <f>'Deal Service'!S19</f>
        <v>0.64772700000000005</v>
      </c>
      <c r="E13">
        <f>'Deal Service'!S33</f>
        <v>0.13311100000000001</v>
      </c>
      <c r="F13">
        <f>'Deal Service'!S47</f>
        <v>0.61386099999999999</v>
      </c>
      <c r="G13">
        <f>'Deal Service'!T4</f>
        <v>0.41131099999999998</v>
      </c>
      <c r="H13">
        <f>'Deal Service'!T19</f>
        <v>0.66588800000000004</v>
      </c>
      <c r="I13">
        <f>'Deal Service'!T33</f>
        <v>0.27510299999999999</v>
      </c>
      <c r="J13">
        <f>'Deal Service'!T47</f>
        <v>0.68281899999999995</v>
      </c>
      <c r="L13" s="6"/>
    </row>
    <row r="14" spans="1:12">
      <c r="A14">
        <v>13</v>
      </c>
      <c r="B14" t="s">
        <v>32</v>
      </c>
      <c r="C14">
        <f>'Deal Service'!S5</f>
        <v>0.63309400000000005</v>
      </c>
      <c r="D14">
        <f>'Deal Service'!S20</f>
        <v>0.68181800000000004</v>
      </c>
      <c r="E14">
        <f>'Deal Service'!S34</f>
        <v>0.116901</v>
      </c>
      <c r="F14">
        <f>'Deal Service'!S48</f>
        <v>0.64077700000000004</v>
      </c>
      <c r="G14">
        <f>'Deal Service'!T5</f>
        <v>0.56266000000000005</v>
      </c>
      <c r="H14">
        <f>'Deal Service'!T20</f>
        <v>0.70093499999999997</v>
      </c>
      <c r="I14">
        <f>'Deal Service'!T34</f>
        <v>0.24820600000000001</v>
      </c>
      <c r="J14">
        <f>'Deal Service'!T48</f>
        <v>0.72052400000000005</v>
      </c>
      <c r="L14" s="6"/>
    </row>
    <row r="15" spans="1:12">
      <c r="A15">
        <v>14</v>
      </c>
      <c r="B15" t="s">
        <v>32</v>
      </c>
      <c r="C15">
        <f>'Deal Service'!S6</f>
        <v>0.466667</v>
      </c>
      <c r="D15">
        <f>'Deal Service'!S21</f>
        <v>0.65454500000000004</v>
      </c>
      <c r="E15">
        <f>'Deal Service'!S35</f>
        <v>0.12745899999999999</v>
      </c>
      <c r="F15">
        <f>'Deal Service'!S49</f>
        <v>0.65979399999999999</v>
      </c>
      <c r="G15">
        <f>'Deal Service'!T6</f>
        <v>0.43532300000000002</v>
      </c>
      <c r="H15">
        <f>'Deal Service'!T21</f>
        <v>0.647482</v>
      </c>
      <c r="I15">
        <f>'Deal Service'!T35</f>
        <v>0.26592300000000002</v>
      </c>
      <c r="J15">
        <f>'Deal Service'!T49</f>
        <v>0.71748900000000004</v>
      </c>
      <c r="L15" s="6"/>
    </row>
    <row r="16" spans="1:12">
      <c r="A16">
        <v>15</v>
      </c>
      <c r="B16" t="s">
        <v>32</v>
      </c>
      <c r="C16">
        <f>'Deal Service'!S7</f>
        <v>0.53333299999999995</v>
      </c>
      <c r="D16">
        <f>'Deal Service'!S22</f>
        <v>0.72928199999999999</v>
      </c>
      <c r="E16">
        <f>'Deal Service'!S36</f>
        <v>0.142489</v>
      </c>
      <c r="F16">
        <f>'Deal Service'!S50</f>
        <v>0.63366299999999998</v>
      </c>
      <c r="G16">
        <f>'Deal Service'!T7</f>
        <v>0.49751200000000001</v>
      </c>
      <c r="H16">
        <f>'Deal Service'!T22</f>
        <v>0.76212500000000005</v>
      </c>
      <c r="I16">
        <f>'Deal Service'!T36</f>
        <v>0.29287200000000002</v>
      </c>
      <c r="J16">
        <f>'Deal Service'!T50</f>
        <v>0.70484599999999997</v>
      </c>
      <c r="L16" s="6"/>
    </row>
    <row r="17" spans="1:12">
      <c r="A17">
        <v>16</v>
      </c>
      <c r="B17" t="s">
        <v>32</v>
      </c>
      <c r="C17">
        <f>'Deal Service'!S8</f>
        <v>0.618421</v>
      </c>
      <c r="D17">
        <f>'Deal Service'!S23</f>
        <v>0.68639099999999997</v>
      </c>
      <c r="E17">
        <f>'Deal Service'!S37</f>
        <v>0.14077300000000001</v>
      </c>
      <c r="F17">
        <f>'Deal Service'!S51</f>
        <v>0.64114800000000005</v>
      </c>
      <c r="G17">
        <f>'Deal Service'!T8</f>
        <v>0.58168299999999995</v>
      </c>
      <c r="H17">
        <f>'Deal Service'!T23</f>
        <v>0.688836</v>
      </c>
      <c r="I17">
        <f>'Deal Service'!T37</f>
        <v>0.28934399999999999</v>
      </c>
      <c r="J17">
        <f>'Deal Service'!T51</f>
        <v>0.72668100000000002</v>
      </c>
      <c r="L17" s="6"/>
    </row>
    <row r="18" spans="1:12">
      <c r="A18">
        <v>17</v>
      </c>
      <c r="B18" t="s">
        <v>32</v>
      </c>
      <c r="C18">
        <f>'Deal Service'!S9</f>
        <v>0.62666699999999997</v>
      </c>
      <c r="D18">
        <f>'Deal Service'!S24</f>
        <v>0.69822499999999998</v>
      </c>
      <c r="E18">
        <f>'Deal Service'!S38</f>
        <v>0.13758400000000001</v>
      </c>
      <c r="F18">
        <f>'Deal Service'!S52</f>
        <v>0.64835200000000004</v>
      </c>
      <c r="G18">
        <f>'Deal Service'!T9</f>
        <v>0.58457700000000001</v>
      </c>
      <c r="H18">
        <f>'Deal Service'!T24</f>
        <v>0.70071300000000003</v>
      </c>
      <c r="I18">
        <f>'Deal Service'!T38</f>
        <v>0.28393400000000002</v>
      </c>
      <c r="J18">
        <f>'Deal Service'!T52</f>
        <v>0.67972399999999999</v>
      </c>
      <c r="L18" s="6"/>
    </row>
    <row r="19" spans="1:12">
      <c r="A19">
        <v>18</v>
      </c>
      <c r="B19" t="s">
        <v>32</v>
      </c>
      <c r="C19">
        <f>'Deal Service'!S10</f>
        <v>0.51351400000000003</v>
      </c>
      <c r="D19">
        <f>'Deal Service'!S25</f>
        <v>0.63829800000000003</v>
      </c>
      <c r="E19">
        <f>'Deal Service'!S39</f>
        <v>0.123711</v>
      </c>
      <c r="F19">
        <f>'Deal Service'!S53</f>
        <v>0.67357500000000003</v>
      </c>
      <c r="G19">
        <f>'Deal Service'!T10</f>
        <v>0.47499999999999998</v>
      </c>
      <c r="H19">
        <f>'Deal Service'!T25</f>
        <v>0.68181800000000004</v>
      </c>
      <c r="I19">
        <f>'Deal Service'!T39</f>
        <v>0.26086999999999999</v>
      </c>
      <c r="J19">
        <f>'Deal Service'!T53</f>
        <v>0.73033700000000001</v>
      </c>
      <c r="L19" s="6"/>
    </row>
    <row r="20" spans="1:12">
      <c r="A20">
        <v>19</v>
      </c>
      <c r="B20" t="s">
        <v>32</v>
      </c>
      <c r="C20">
        <f>'Deal Service'!S11</f>
        <v>0.55629099999999998</v>
      </c>
      <c r="D20">
        <f>'Deal Service'!S26</f>
        <v>0.72625700000000004</v>
      </c>
      <c r="E20">
        <f>'Deal Service'!S40</f>
        <v>0.141176</v>
      </c>
      <c r="F20">
        <f>'Deal Service'!S54</f>
        <v>0.57711400000000002</v>
      </c>
      <c r="G20">
        <f>'Deal Service'!T11</f>
        <v>0.521092</v>
      </c>
      <c r="H20">
        <f>'Deal Service'!T26</f>
        <v>0.75405999999999995</v>
      </c>
      <c r="I20">
        <f>'Deal Service'!T40</f>
        <v>0.28739900000000002</v>
      </c>
      <c r="J20">
        <f>'Deal Service'!T54</f>
        <v>0.640177</v>
      </c>
      <c r="L20" s="6"/>
    </row>
    <row r="21" spans="1:12">
      <c r="A21">
        <v>20</v>
      </c>
      <c r="B21" t="s">
        <v>32</v>
      </c>
      <c r="C21">
        <f>'Deal Service'!S12</f>
        <v>0.38766499999999998</v>
      </c>
      <c r="D21">
        <f>'Deal Service'!S27</f>
        <v>0.61349699999999996</v>
      </c>
      <c r="E21">
        <f>'Deal Service'!S41</f>
        <v>0.149281</v>
      </c>
      <c r="F21">
        <f>'Deal Service'!S55</f>
        <v>0.57999999999999996</v>
      </c>
      <c r="G21">
        <f>'Deal Service'!T12</f>
        <v>0.45928999999999998</v>
      </c>
      <c r="H21">
        <f>'Deal Service'!T27</f>
        <v>0.60241</v>
      </c>
      <c r="I21">
        <f>'Deal Service'!T41</f>
        <v>0.30425200000000002</v>
      </c>
      <c r="J21">
        <f>'Deal Service'!T55</f>
        <v>0.64159299999999997</v>
      </c>
      <c r="L21" s="6"/>
    </row>
    <row r="22" spans="1:12">
      <c r="A22">
        <v>21</v>
      </c>
      <c r="B22" t="s">
        <v>33</v>
      </c>
      <c r="C22">
        <f>MxShop!S3</f>
        <v>8.9887999999999996E-2</v>
      </c>
      <c r="D22">
        <f>MxShop!S18</f>
        <v>0.709677</v>
      </c>
      <c r="E22">
        <f>MxShop!S32</f>
        <v>5.4053999999999998E-2</v>
      </c>
      <c r="F22">
        <f>MxShop!S46</f>
        <v>0.7</v>
      </c>
      <c r="G22">
        <f>MxShop!T3</f>
        <v>0.14285700000000001</v>
      </c>
      <c r="H22">
        <f>MxShop!T18</f>
        <v>0.67073199999999999</v>
      </c>
      <c r="I22">
        <f>MxShop!T32</f>
        <v>0.12302299999999999</v>
      </c>
      <c r="J22">
        <f>MxShop!T46</f>
        <v>0.769231</v>
      </c>
      <c r="L22" s="6"/>
    </row>
    <row r="23" spans="1:12">
      <c r="A23">
        <v>22</v>
      </c>
      <c r="B23" t="s">
        <v>33</v>
      </c>
      <c r="C23">
        <f>MxShop!S4</f>
        <v>0.32258100000000001</v>
      </c>
      <c r="D23">
        <f>MxShop!S19</f>
        <v>0.68571400000000005</v>
      </c>
      <c r="E23">
        <f>MxShop!S33</f>
        <v>5.6238999999999997E-2</v>
      </c>
      <c r="F23">
        <f>MxShop!S47</f>
        <v>0.66666700000000001</v>
      </c>
      <c r="G23">
        <f>MxShop!T4</f>
        <v>0.44247799999999998</v>
      </c>
      <c r="H23">
        <f>MxShop!T19</f>
        <v>0.69767400000000002</v>
      </c>
      <c r="I23">
        <f>MxShop!T33</f>
        <v>0.12903200000000001</v>
      </c>
      <c r="J23">
        <f>MxShop!T47</f>
        <v>0.72222200000000003</v>
      </c>
      <c r="L23" s="6"/>
    </row>
    <row r="24" spans="1:12">
      <c r="A24">
        <v>23</v>
      </c>
      <c r="B24" t="s">
        <v>33</v>
      </c>
      <c r="C24">
        <f>MxShop!S5</f>
        <v>0.53333299999999995</v>
      </c>
      <c r="D24">
        <f>MxShop!S20</f>
        <v>0.625</v>
      </c>
      <c r="E24">
        <f>MxShop!S34</f>
        <v>9.3150999999999998E-2</v>
      </c>
      <c r="F24">
        <f>MxShop!S48</f>
        <v>0.6</v>
      </c>
      <c r="G24">
        <f>MxShop!T5</f>
        <v>0.49382700000000002</v>
      </c>
      <c r="H24">
        <f>MxShop!T20</f>
        <v>0.60241</v>
      </c>
      <c r="I24">
        <f>MxShop!T34</f>
        <v>0.20432700000000001</v>
      </c>
      <c r="J24">
        <f>MxShop!T48</f>
        <v>0.65934099999999995</v>
      </c>
    </row>
    <row r="25" spans="1:12">
      <c r="A25">
        <v>24</v>
      </c>
      <c r="B25" t="s">
        <v>33</v>
      </c>
      <c r="C25">
        <f>MxShop!S6</f>
        <v>0.64516099999999998</v>
      </c>
      <c r="D25">
        <f>MxShop!S21</f>
        <v>0.68571400000000005</v>
      </c>
      <c r="E25">
        <f>MxShop!S35</f>
        <v>5.8139999999999997E-2</v>
      </c>
      <c r="F25">
        <f>MxShop!S49</f>
        <v>0.66666700000000001</v>
      </c>
      <c r="G25">
        <f>MxShop!T6</f>
        <v>0.60975599999999996</v>
      </c>
      <c r="H25">
        <f>MxShop!T21</f>
        <v>0.69767400000000002</v>
      </c>
      <c r="I25">
        <f>MxShop!T35</f>
        <v>0.132275</v>
      </c>
      <c r="J25">
        <f>MxShop!T49</f>
        <v>0.75268800000000002</v>
      </c>
    </row>
    <row r="26" spans="1:12">
      <c r="A26">
        <v>25</v>
      </c>
      <c r="B26" t="s">
        <v>33</v>
      </c>
      <c r="C26">
        <f>MxShop!S7</f>
        <v>0.17391300000000001</v>
      </c>
      <c r="D26">
        <f>MxShop!S22</f>
        <v>0.64516099999999998</v>
      </c>
      <c r="E26">
        <f>MxShop!S36</f>
        <v>8.1013000000000002E-2</v>
      </c>
      <c r="F26">
        <f>MxShop!S50</f>
        <v>0.57142899999999996</v>
      </c>
      <c r="G26">
        <f>MxShop!T7</f>
        <v>0.25</v>
      </c>
      <c r="H26">
        <f>MxShop!T22</f>
        <v>0.60975599999999996</v>
      </c>
      <c r="I26">
        <f>MxShop!T36</f>
        <v>0.179372</v>
      </c>
      <c r="J26">
        <f>MxShop!T50</f>
        <v>0.581395</v>
      </c>
    </row>
    <row r="27" spans="1:12">
      <c r="A27">
        <v>26</v>
      </c>
      <c r="B27" t="s">
        <v>33</v>
      </c>
      <c r="C27">
        <f>MxShop!S8</f>
        <v>0.5</v>
      </c>
      <c r="D27">
        <f>MxShop!S23</f>
        <v>0.75675700000000001</v>
      </c>
      <c r="E27">
        <f>MxShop!S37</f>
        <v>4.9634999999999999E-2</v>
      </c>
      <c r="F27">
        <f>MxShop!S51</f>
        <v>0.63636400000000004</v>
      </c>
      <c r="G27">
        <f>MxShop!T8</f>
        <v>0.44303799999999999</v>
      </c>
      <c r="H27">
        <f>MxShop!T23</f>
        <v>0.79545500000000002</v>
      </c>
      <c r="I27">
        <f>MxShop!T37</f>
        <v>0.11548899999999999</v>
      </c>
      <c r="J27">
        <f>MxShop!T51</f>
        <v>0.736842</v>
      </c>
    </row>
    <row r="28" spans="1:12">
      <c r="A28">
        <v>27</v>
      </c>
      <c r="B28" t="s">
        <v>33</v>
      </c>
      <c r="C28">
        <f>MxShop!S9</f>
        <v>0.17582400000000001</v>
      </c>
      <c r="D28">
        <f>MxShop!S24</f>
        <v>0.6875</v>
      </c>
      <c r="E28">
        <f>MxShop!S38</f>
        <v>5.6855999999999997E-2</v>
      </c>
      <c r="F28">
        <f>MxShop!S52</f>
        <v>0.75675700000000001</v>
      </c>
      <c r="G28">
        <f>MxShop!T9</f>
        <v>0.28169</v>
      </c>
      <c r="H28">
        <f>MxShop!T24</f>
        <v>0.66265099999999999</v>
      </c>
      <c r="I28">
        <f>MxShop!T38</f>
        <v>0.130971</v>
      </c>
      <c r="J28">
        <f>MxShop!T52</f>
        <v>0.79545500000000002</v>
      </c>
    </row>
    <row r="29" spans="1:12">
      <c r="A29">
        <v>28</v>
      </c>
      <c r="B29" t="s">
        <v>33</v>
      </c>
      <c r="C29">
        <f>MxShop!S10</f>
        <v>0.53333299999999995</v>
      </c>
      <c r="D29">
        <f>MxShop!S25</f>
        <v>0.68571400000000005</v>
      </c>
      <c r="E29">
        <f>MxShop!S39</f>
        <v>5.9406E-2</v>
      </c>
      <c r="F29">
        <f>MxShop!S53</f>
        <v>0.64705900000000005</v>
      </c>
      <c r="G29">
        <f>MxShop!T10</f>
        <v>0.49382700000000002</v>
      </c>
      <c r="H29">
        <f>MxShop!T25</f>
        <v>0.69767400000000002</v>
      </c>
      <c r="I29">
        <f>MxShop!T39</f>
        <v>0.13489200000000001</v>
      </c>
      <c r="J29">
        <f>MxShop!T53</f>
        <v>0.64705900000000005</v>
      </c>
    </row>
    <row r="30" spans="1:12">
      <c r="A30">
        <v>29</v>
      </c>
      <c r="B30" t="s">
        <v>33</v>
      </c>
      <c r="C30">
        <f>MxShop!S11</f>
        <v>0.37036999999999998</v>
      </c>
      <c r="D30">
        <f>MxShop!S26</f>
        <v>0.74285699999999999</v>
      </c>
      <c r="E30">
        <f>MxShop!S40</f>
        <v>5.2201999999999998E-2</v>
      </c>
      <c r="F30">
        <f>MxShop!S54</f>
        <v>0.57142899999999996</v>
      </c>
      <c r="G30">
        <f>MxShop!T11</f>
        <v>0.32051299999999999</v>
      </c>
      <c r="H30">
        <f>MxShop!T26</f>
        <v>0.75581399999999999</v>
      </c>
      <c r="I30">
        <f>MxShop!T40</f>
        <v>0.12048200000000001</v>
      </c>
      <c r="J30">
        <f>MxShop!T54</f>
        <v>0.64516099999999998</v>
      </c>
    </row>
    <row r="31" spans="1:12">
      <c r="A31">
        <v>30</v>
      </c>
      <c r="B31" t="s">
        <v>33</v>
      </c>
      <c r="C31">
        <f>MxShop!S12</f>
        <v>0.8</v>
      </c>
      <c r="D31">
        <f>MxShop!S27</f>
        <v>0.38461499999999998</v>
      </c>
      <c r="E31">
        <f>MxShop!S41</f>
        <v>4.5069999999999999E-2</v>
      </c>
      <c r="F31">
        <f>MxShop!S55</f>
        <v>0.68421100000000001</v>
      </c>
      <c r="G31">
        <f>MxShop!T12</f>
        <v>0.81395300000000004</v>
      </c>
      <c r="H31">
        <f>MxShop!T27</f>
        <v>0.32467499999999999</v>
      </c>
      <c r="I31">
        <f>MxShop!T41</f>
        <v>0.105125</v>
      </c>
      <c r="J31">
        <f>MxShop!T55</f>
        <v>0.73033700000000001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24F1-CFDF-455E-9250-FCEBAA8A5494}">
  <dimension ref="A1:E31"/>
  <sheetViews>
    <sheetView zoomScale="55" zoomScaleNormal="55" workbookViewId="0">
      <selection activeCell="N33" sqref="N33"/>
    </sheetView>
  </sheetViews>
  <sheetFormatPr defaultRowHeight="14.75"/>
  <cols>
    <col min="2" max="3" width="18.90625" bestFit="1" customWidth="1"/>
    <col min="4" max="5" width="13.86328125" bestFit="1" customWidth="1"/>
  </cols>
  <sheetData>
    <row r="1" spans="1:5">
      <c r="A1" t="s">
        <v>3</v>
      </c>
      <c r="C1" t="s">
        <v>64</v>
      </c>
      <c r="D1" t="s">
        <v>65</v>
      </c>
      <c r="E1" t="s">
        <v>66</v>
      </c>
    </row>
    <row r="2" spans="1:5">
      <c r="A2">
        <v>1</v>
      </c>
      <c r="B2" t="s">
        <v>67</v>
      </c>
      <c r="C2">
        <f>'Data Processing'!K3</f>
        <v>0.66666700000000001</v>
      </c>
      <c r="D2">
        <f>'Data Processing'!D3</f>
        <v>0.82125599999999999</v>
      </c>
      <c r="E2">
        <f>'Data Processing'!R3</f>
        <v>0.75117400000000001</v>
      </c>
    </row>
    <row r="3" spans="1:5">
      <c r="A3">
        <v>2</v>
      </c>
      <c r="B3" t="s">
        <v>67</v>
      </c>
      <c r="C3">
        <f>'Data Processing'!K4</f>
        <v>0.72326999999999997</v>
      </c>
      <c r="D3">
        <f>'Data Processing'!D4</f>
        <v>0.76763499999999996</v>
      </c>
      <c r="E3">
        <f>'Data Processing'!R4</f>
        <v>0.77922100000000005</v>
      </c>
    </row>
    <row r="4" spans="1:5">
      <c r="A4">
        <v>3</v>
      </c>
      <c r="B4" t="s">
        <v>67</v>
      </c>
      <c r="C4">
        <f>'Data Processing'!K5</f>
        <v>0.68471300000000002</v>
      </c>
      <c r="D4">
        <f>'Data Processing'!D5</f>
        <v>0.84101400000000004</v>
      </c>
      <c r="E4">
        <f>'Data Processing'!R5</f>
        <v>0.71730000000000005</v>
      </c>
    </row>
    <row r="5" spans="1:5">
      <c r="A5">
        <v>4</v>
      </c>
      <c r="B5" t="s">
        <v>67</v>
      </c>
      <c r="C5">
        <f>'Data Processing'!K6</f>
        <v>0.68791899999999995</v>
      </c>
      <c r="D5">
        <f>'Data Processing'!D6</f>
        <v>0.82969400000000004</v>
      </c>
      <c r="E5">
        <f>'Data Processing'!R6</f>
        <v>0.78888899999999995</v>
      </c>
    </row>
    <row r="6" spans="1:5">
      <c r="A6">
        <v>5</v>
      </c>
      <c r="B6" t="s">
        <v>67</v>
      </c>
      <c r="C6">
        <f>'Data Processing'!K7</f>
        <v>0.69343100000000002</v>
      </c>
      <c r="D6">
        <f>'Data Processing'!D7</f>
        <v>0.772532</v>
      </c>
      <c r="E6">
        <f>'Data Processing'!R7</f>
        <v>0.79908699999999999</v>
      </c>
    </row>
    <row r="7" spans="1:5">
      <c r="A7">
        <v>6</v>
      </c>
      <c r="B7" t="s">
        <v>67</v>
      </c>
      <c r="C7">
        <f>'Data Processing'!K8</f>
        <v>0.67518199999999995</v>
      </c>
      <c r="D7">
        <f>'Data Processing'!D8</f>
        <v>0.8</v>
      </c>
      <c r="E7">
        <f>'Data Processing'!R8</f>
        <v>0.75129500000000005</v>
      </c>
    </row>
    <row r="8" spans="1:5">
      <c r="A8">
        <v>7</v>
      </c>
      <c r="B8" t="s">
        <v>67</v>
      </c>
      <c r="C8">
        <f>'Data Processing'!K9</f>
        <v>0.71167899999999995</v>
      </c>
      <c r="D8">
        <f>'Data Processing'!D9</f>
        <v>0.80917899999999998</v>
      </c>
      <c r="E8">
        <f>'Data Processing'!R9</f>
        <v>0.75581399999999999</v>
      </c>
    </row>
    <row r="9" spans="1:5">
      <c r="A9">
        <v>8</v>
      </c>
      <c r="B9" t="s">
        <v>67</v>
      </c>
      <c r="C9">
        <f>'Data Processing'!K10</f>
        <v>0.70610700000000004</v>
      </c>
      <c r="D9">
        <f>'Data Processing'!D10</f>
        <v>0.83004</v>
      </c>
      <c r="E9">
        <f>'Data Processing'!R10</f>
        <v>0.80645199999999995</v>
      </c>
    </row>
    <row r="10" spans="1:5">
      <c r="A10">
        <v>9</v>
      </c>
      <c r="B10" t="s">
        <v>67</v>
      </c>
      <c r="C10">
        <f>'Data Processing'!K11</f>
        <v>0.71428599999999998</v>
      </c>
      <c r="D10">
        <f>'Data Processing'!D11</f>
        <v>0.78475300000000003</v>
      </c>
      <c r="E10">
        <f>'Data Processing'!R11</f>
        <v>0.73990999999999996</v>
      </c>
    </row>
    <row r="11" spans="1:5">
      <c r="A11">
        <v>10</v>
      </c>
      <c r="B11" t="s">
        <v>67</v>
      </c>
      <c r="C11">
        <f>'Data Processing'!K12</f>
        <v>0.71678299999999995</v>
      </c>
      <c r="D11">
        <f>'Data Processing'!D12</f>
        <v>0.77922100000000005</v>
      </c>
      <c r="E11">
        <f>'Data Processing'!R12</f>
        <v>0.86854500000000001</v>
      </c>
    </row>
    <row r="12" spans="1:5">
      <c r="A12">
        <v>11</v>
      </c>
      <c r="B12" t="s">
        <v>32</v>
      </c>
      <c r="C12">
        <f>'Deal Service'!K3</f>
        <v>0.65217400000000003</v>
      </c>
      <c r="D12">
        <f>'Deal Service'!D3</f>
        <v>0.78125</v>
      </c>
      <c r="E12">
        <f>'Deal Service'!R3</f>
        <v>0.609375</v>
      </c>
    </row>
    <row r="13" spans="1:5">
      <c r="A13">
        <v>12</v>
      </c>
      <c r="B13" t="s">
        <v>32</v>
      </c>
      <c r="C13">
        <f>'Deal Service'!K4</f>
        <v>0.66666700000000001</v>
      </c>
      <c r="D13">
        <f>'Deal Service'!D4</f>
        <v>0.77054800000000001</v>
      </c>
      <c r="E13">
        <f>'Deal Service'!R4</f>
        <v>0.54054100000000005</v>
      </c>
    </row>
    <row r="14" spans="1:5">
      <c r="A14">
        <v>13</v>
      </c>
      <c r="B14" t="s">
        <v>32</v>
      </c>
      <c r="C14">
        <f>'Deal Service'!K5</f>
        <v>0.58333299999999999</v>
      </c>
      <c r="D14">
        <f>'Deal Service'!D5</f>
        <v>0.769231</v>
      </c>
      <c r="E14">
        <f>'Deal Service'!R5</f>
        <v>0.72368399999999999</v>
      </c>
    </row>
    <row r="15" spans="1:5">
      <c r="A15">
        <v>14</v>
      </c>
      <c r="B15" t="s">
        <v>32</v>
      </c>
      <c r="C15">
        <f>'Deal Service'!K6</f>
        <v>0.61046500000000004</v>
      </c>
      <c r="D15">
        <f>'Deal Service'!D6</f>
        <v>0.783582</v>
      </c>
      <c r="E15">
        <f>'Deal Service'!R6</f>
        <v>0.50287400000000004</v>
      </c>
    </row>
    <row r="16" spans="1:5">
      <c r="A16">
        <v>15</v>
      </c>
      <c r="B16" t="s">
        <v>32</v>
      </c>
      <c r="C16">
        <f>'Deal Service'!K7</f>
        <v>0.53977299999999995</v>
      </c>
      <c r="D16">
        <f>'Deal Service'!D7</f>
        <v>0.78313299999999997</v>
      </c>
      <c r="E16">
        <f>'Deal Service'!R7</f>
        <v>0.57471300000000003</v>
      </c>
    </row>
    <row r="17" spans="1:5">
      <c r="A17">
        <v>16</v>
      </c>
      <c r="B17" t="s">
        <v>32</v>
      </c>
      <c r="C17">
        <f>'Deal Service'!K8</f>
        <v>0.69148900000000002</v>
      </c>
      <c r="D17">
        <f>'Deal Service'!D8</f>
        <v>0.78947400000000001</v>
      </c>
      <c r="E17">
        <f>'Deal Service'!R8</f>
        <v>0.66011200000000003</v>
      </c>
    </row>
    <row r="18" spans="1:5">
      <c r="A18">
        <v>17</v>
      </c>
      <c r="B18" t="s">
        <v>32</v>
      </c>
      <c r="C18">
        <f>'Deal Service'!K9</f>
        <v>0.59375</v>
      </c>
      <c r="D18">
        <f>'Deal Service'!D9</f>
        <v>0.73333300000000001</v>
      </c>
      <c r="E18">
        <f>'Deal Service'!R9</f>
        <v>0.67528699999999997</v>
      </c>
    </row>
    <row r="19" spans="1:5">
      <c r="A19">
        <v>18</v>
      </c>
      <c r="B19" t="s">
        <v>32</v>
      </c>
      <c r="C19">
        <f>'Deal Service'!K10</f>
        <v>0.66489399999999999</v>
      </c>
      <c r="D19">
        <f>'Deal Service'!D10</f>
        <v>0.78333299999999995</v>
      </c>
      <c r="E19">
        <f>'Deal Service'!R10</f>
        <v>0.55882399999999999</v>
      </c>
    </row>
    <row r="20" spans="1:5">
      <c r="A20">
        <v>19</v>
      </c>
      <c r="B20" t="s">
        <v>32</v>
      </c>
      <c r="C20">
        <f>'Deal Service'!K11</f>
        <v>0.57926800000000001</v>
      </c>
      <c r="D20">
        <f>'Deal Service'!D11</f>
        <v>0.85069399999999995</v>
      </c>
      <c r="E20">
        <f>'Deal Service'!R11</f>
        <v>0.59659099999999998</v>
      </c>
    </row>
    <row r="21" spans="1:5">
      <c r="A21">
        <v>20</v>
      </c>
      <c r="B21" t="s">
        <v>32</v>
      </c>
      <c r="C21">
        <f>'Deal Service'!K12</f>
        <v>0.63953499999999996</v>
      </c>
      <c r="D21">
        <f>'Deal Service'!D12</f>
        <v>0.78125</v>
      </c>
      <c r="E21">
        <f>'Deal Service'!R12</f>
        <v>0.335366</v>
      </c>
    </row>
    <row r="22" spans="1:5">
      <c r="A22">
        <v>21</v>
      </c>
      <c r="B22" t="s">
        <v>33</v>
      </c>
      <c r="C22">
        <f>MxShop!K3</f>
        <v>0.48780499999999999</v>
      </c>
      <c r="D22">
        <f>MxShop!D3</f>
        <v>0.81967199999999996</v>
      </c>
      <c r="E22">
        <f>MxShop!R3</f>
        <v>6.5573999999999993E-2</v>
      </c>
    </row>
    <row r="23" spans="1:5">
      <c r="A23">
        <v>22</v>
      </c>
      <c r="B23" t="s">
        <v>33</v>
      </c>
      <c r="C23">
        <f>MxShop!K4</f>
        <v>0.56603800000000004</v>
      </c>
      <c r="D23">
        <f>MxShop!D4</f>
        <v>0.77777799999999997</v>
      </c>
      <c r="E23">
        <f>MxShop!R4</f>
        <v>0.253807</v>
      </c>
    </row>
    <row r="24" spans="1:5">
      <c r="A24">
        <v>23</v>
      </c>
      <c r="B24" t="s">
        <v>33</v>
      </c>
      <c r="C24">
        <f>MxShop!K5</f>
        <v>0.71428599999999998</v>
      </c>
      <c r="D24">
        <f>MxShop!D5</f>
        <v>0.724638</v>
      </c>
      <c r="E24">
        <f>MxShop!R5</f>
        <v>0.57970999999999995</v>
      </c>
    </row>
    <row r="25" spans="1:5">
      <c r="A25">
        <v>24</v>
      </c>
      <c r="B25" t="s">
        <v>33</v>
      </c>
      <c r="C25">
        <f>MxShop!K6</f>
        <v>0.77777799999999997</v>
      </c>
      <c r="D25">
        <f>MxShop!D6</f>
        <v>0.71428599999999998</v>
      </c>
      <c r="E25">
        <f>MxShop!R6</f>
        <v>0.68493199999999999</v>
      </c>
    </row>
    <row r="26" spans="1:5">
      <c r="A26">
        <v>25</v>
      </c>
      <c r="B26" t="s">
        <v>33</v>
      </c>
      <c r="C26">
        <f>MxShop!K7</f>
        <v>0.877193</v>
      </c>
      <c r="D26">
        <f>MxShop!D7</f>
        <v>0.61538499999999996</v>
      </c>
      <c r="E26">
        <f>MxShop!R7</f>
        <v>0.13333300000000001</v>
      </c>
    </row>
    <row r="27" spans="1:5">
      <c r="A27">
        <v>26</v>
      </c>
      <c r="B27" t="s">
        <v>33</v>
      </c>
      <c r="C27">
        <f>MxShop!K8</f>
        <v>0.60606099999999996</v>
      </c>
      <c r="D27">
        <f>MxShop!D8</f>
        <v>0.61224500000000004</v>
      </c>
      <c r="E27">
        <f>MxShop!R8</f>
        <v>0.57377</v>
      </c>
    </row>
    <row r="28" spans="1:5">
      <c r="A28">
        <v>27</v>
      </c>
      <c r="B28" t="s">
        <v>33</v>
      </c>
      <c r="C28">
        <f>MxShop!K9</f>
        <v>0.81967199999999996</v>
      </c>
      <c r="D28">
        <f>MxShop!D9</f>
        <v>0.79710099999999995</v>
      </c>
      <c r="E28">
        <f>MxShop!R9</f>
        <v>0.12779599999999999</v>
      </c>
    </row>
    <row r="29" spans="1:5">
      <c r="A29">
        <v>28</v>
      </c>
      <c r="B29" t="s">
        <v>33</v>
      </c>
      <c r="C29">
        <f>MxShop!K10</f>
        <v>0.73770500000000006</v>
      </c>
      <c r="D29">
        <f>MxShop!D10</f>
        <v>0.73770500000000006</v>
      </c>
      <c r="E29">
        <f>MxShop!R10</f>
        <v>0.57970999999999995</v>
      </c>
    </row>
    <row r="30" spans="1:5">
      <c r="A30">
        <v>29</v>
      </c>
      <c r="B30" t="s">
        <v>33</v>
      </c>
      <c r="C30">
        <f>MxShop!K11</f>
        <v>0.75471699999999997</v>
      </c>
      <c r="D30">
        <f>MxShop!D11</f>
        <v>0.84415600000000002</v>
      </c>
      <c r="E30">
        <f>MxShop!R11</f>
        <v>0.43859599999999999</v>
      </c>
    </row>
    <row r="31" spans="1:5">
      <c r="A31">
        <v>30</v>
      </c>
      <c r="B31" t="s">
        <v>33</v>
      </c>
      <c r="C31">
        <f>MxShop!K12</f>
        <v>0.84905699999999995</v>
      </c>
      <c r="D31">
        <f>MxShop!D12</f>
        <v>0.69230800000000003</v>
      </c>
      <c r="E31">
        <f>MxShop!R12</f>
        <v>0.78651700000000002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130F-A59F-4DA4-B884-B010D869E795}">
  <dimension ref="A1:J31"/>
  <sheetViews>
    <sheetView zoomScale="55" zoomScaleNormal="55" workbookViewId="0">
      <selection activeCell="N21" sqref="N21"/>
    </sheetView>
  </sheetViews>
  <sheetFormatPr defaultRowHeight="14.75"/>
  <cols>
    <col min="2" max="3" width="18.90625" bestFit="1" customWidth="1"/>
    <col min="4" max="5" width="13.86328125" bestFit="1" customWidth="1"/>
    <col min="9" max="9" width="22.40625" bestFit="1" customWidth="1"/>
  </cols>
  <sheetData>
    <row r="1" spans="1:10">
      <c r="A1" t="s">
        <v>3</v>
      </c>
      <c r="C1" t="s">
        <v>68</v>
      </c>
      <c r="D1" t="s">
        <v>69</v>
      </c>
      <c r="E1" t="s">
        <v>70</v>
      </c>
      <c r="I1" t="s">
        <v>71</v>
      </c>
      <c r="J1">
        <f>_xlfn.STDEV.P(C2:C31)</f>
        <v>8.3967228780333532</v>
      </c>
    </row>
    <row r="2" spans="1:10">
      <c r="A2">
        <v>1</v>
      </c>
      <c r="B2" t="s">
        <v>67</v>
      </c>
      <c r="C2">
        <f>'Data Processing'!M46*100</f>
        <v>68.468500000000006</v>
      </c>
      <c r="D2">
        <f>'Data Processing'!F46*100</f>
        <v>80.701800000000006</v>
      </c>
      <c r="E2">
        <f>'Data Processing'!T46*100</f>
        <v>82.191800000000001</v>
      </c>
      <c r="I2" t="s">
        <v>72</v>
      </c>
      <c r="J2">
        <f>_xlfn.STDEV.P(D2:D31)</f>
        <v>6.7270690126623673</v>
      </c>
    </row>
    <row r="3" spans="1:10">
      <c r="A3">
        <v>2</v>
      </c>
      <c r="B3" t="s">
        <v>67</v>
      </c>
      <c r="C3">
        <f>'Data Processing'!M47*100</f>
        <v>62.969900000000003</v>
      </c>
      <c r="D3">
        <f>'Data Processing'!F47*100</f>
        <v>81.996400000000008</v>
      </c>
      <c r="E3">
        <f>'Data Processing'!T47*100</f>
        <v>71.691199999999995</v>
      </c>
      <c r="I3" t="s">
        <v>73</v>
      </c>
      <c r="J3">
        <f>_xlfn.STDEV.P(E2:E31)</f>
        <v>6.6407508919766665</v>
      </c>
    </row>
    <row r="4" spans="1:10">
      <c r="A4">
        <v>3</v>
      </c>
      <c r="B4" t="s">
        <v>67</v>
      </c>
      <c r="C4">
        <f>'Data Processing'!M48*100</f>
        <v>67.084100000000007</v>
      </c>
      <c r="D4">
        <f>'Data Processing'!F48*100</f>
        <v>71.167899999999989</v>
      </c>
      <c r="E4">
        <f>'Data Processing'!T48*100</f>
        <v>79.351500000000001</v>
      </c>
    </row>
    <row r="5" spans="1:10">
      <c r="A5">
        <v>4</v>
      </c>
      <c r="B5" t="s">
        <v>67</v>
      </c>
      <c r="C5">
        <f>'Data Processing'!M49*100</f>
        <v>69.852899999999991</v>
      </c>
      <c r="D5">
        <f>'Data Processing'!F49*100</f>
        <v>83.626800000000003</v>
      </c>
      <c r="E5">
        <f>'Data Processing'!T49*100</f>
        <v>76.923100000000005</v>
      </c>
    </row>
    <row r="6" spans="1:10">
      <c r="A6">
        <v>5</v>
      </c>
      <c r="B6" t="s">
        <v>67</v>
      </c>
      <c r="C6">
        <f>'Data Processing'!M50*100</f>
        <v>69.6203</v>
      </c>
      <c r="D6">
        <f>'Data Processing'!F50*100</f>
        <v>82.892399999999995</v>
      </c>
      <c r="E6">
        <f>'Data Processing'!T50*100</f>
        <v>78.947400000000002</v>
      </c>
    </row>
    <row r="7" spans="1:10">
      <c r="A7">
        <v>6</v>
      </c>
      <c r="B7" t="s">
        <v>67</v>
      </c>
      <c r="C7">
        <f>'Data Processing'!M51*100</f>
        <v>62.956199999999995</v>
      </c>
      <c r="D7">
        <f>'Data Processing'!F51*100</f>
        <v>81.834500000000006</v>
      </c>
      <c r="E7">
        <f>'Data Processing'!T51*100</f>
        <v>76.388900000000007</v>
      </c>
    </row>
    <row r="8" spans="1:10">
      <c r="A8">
        <v>7</v>
      </c>
      <c r="B8" t="s">
        <v>67</v>
      </c>
      <c r="C8">
        <f>'Data Processing'!M52*100</f>
        <v>64.220200000000006</v>
      </c>
      <c r="D8">
        <f>'Data Processing'!F52*100</f>
        <v>79.684799999999996</v>
      </c>
      <c r="E8">
        <f>'Data Processing'!T52*100</f>
        <v>87.102199999999996</v>
      </c>
    </row>
    <row r="9" spans="1:10">
      <c r="A9">
        <v>8</v>
      </c>
      <c r="B9" t="s">
        <v>67</v>
      </c>
      <c r="C9">
        <f>'Data Processing'!M53*100</f>
        <v>61.922399999999996</v>
      </c>
      <c r="D9">
        <f>'Data Processing'!F53*100</f>
        <v>77.6614</v>
      </c>
      <c r="E9">
        <f>'Data Processing'!T53*100</f>
        <v>80.246899999999997</v>
      </c>
    </row>
    <row r="10" spans="1:10">
      <c r="A10">
        <v>9</v>
      </c>
      <c r="B10" t="s">
        <v>67</v>
      </c>
      <c r="C10">
        <f>'Data Processing'!M54*100</f>
        <v>71.038299999999992</v>
      </c>
      <c r="D10">
        <f>'Data Processing'!F54*100</f>
        <v>81.034499999999994</v>
      </c>
      <c r="E10">
        <f>'Data Processing'!T54*100</f>
        <v>80.985900000000001</v>
      </c>
    </row>
    <row r="11" spans="1:10">
      <c r="A11">
        <v>10</v>
      </c>
      <c r="B11" t="s">
        <v>67</v>
      </c>
      <c r="C11">
        <f>'Data Processing'!M55*100</f>
        <v>65.934100000000001</v>
      </c>
      <c r="D11">
        <f>'Data Processing'!F55*100</f>
        <v>79.9649</v>
      </c>
      <c r="E11">
        <f>'Data Processing'!T55*100</f>
        <v>82.446799999999996</v>
      </c>
    </row>
    <row r="12" spans="1:10">
      <c r="A12">
        <v>11</v>
      </c>
      <c r="B12" t="s">
        <v>32</v>
      </c>
      <c r="C12">
        <f>'Deal Service'!M46*100</f>
        <v>54.8628</v>
      </c>
      <c r="D12">
        <f>'Deal Service'!F46*100</f>
        <v>66.8934</v>
      </c>
      <c r="E12">
        <f>'Deal Service'!T46*100</f>
        <v>79.741399999999999</v>
      </c>
    </row>
    <row r="13" spans="1:10">
      <c r="A13">
        <v>12</v>
      </c>
      <c r="B13" t="s">
        <v>32</v>
      </c>
      <c r="C13">
        <f>'Deal Service'!M47*100</f>
        <v>50</v>
      </c>
      <c r="D13">
        <f>'Deal Service'!F47*100</f>
        <v>66.508299999999991</v>
      </c>
      <c r="E13">
        <f>'Deal Service'!T47*100</f>
        <v>68.281899999999993</v>
      </c>
    </row>
    <row r="14" spans="1:10">
      <c r="A14">
        <v>13</v>
      </c>
      <c r="B14" t="s">
        <v>32</v>
      </c>
      <c r="C14">
        <f>'Deal Service'!M48*100</f>
        <v>58.056899999999999</v>
      </c>
      <c r="D14">
        <f>'Deal Service'!F48*100</f>
        <v>73.991</v>
      </c>
      <c r="E14">
        <f>'Deal Service'!T48*100</f>
        <v>72.052400000000006</v>
      </c>
    </row>
    <row r="15" spans="1:10">
      <c r="A15">
        <v>14</v>
      </c>
      <c r="B15" t="s">
        <v>32</v>
      </c>
      <c r="C15">
        <f>'Deal Service'!M49*100</f>
        <v>56.900700000000001</v>
      </c>
      <c r="D15">
        <f>'Deal Service'!F49*100</f>
        <v>70.294799999999995</v>
      </c>
      <c r="E15">
        <f>'Deal Service'!T49*100</f>
        <v>71.748900000000006</v>
      </c>
    </row>
    <row r="16" spans="1:10">
      <c r="A16">
        <v>15</v>
      </c>
      <c r="B16" t="s">
        <v>32</v>
      </c>
      <c r="C16">
        <f>'Deal Service'!M50*100</f>
        <v>51.344699999999996</v>
      </c>
      <c r="D16">
        <f>'Deal Service'!F50*100</f>
        <v>74.031899999999993</v>
      </c>
      <c r="E16">
        <f>'Deal Service'!T50*100</f>
        <v>70.4846</v>
      </c>
    </row>
    <row r="17" spans="1:5">
      <c r="A17">
        <v>16</v>
      </c>
      <c r="B17" t="s">
        <v>32</v>
      </c>
      <c r="C17">
        <f>'Deal Service'!M51*100</f>
        <v>67.796599999999998</v>
      </c>
      <c r="D17">
        <f>'Deal Service'!F51*100</f>
        <v>71.9178</v>
      </c>
      <c r="E17">
        <f>'Deal Service'!T51*100</f>
        <v>72.668099999999995</v>
      </c>
    </row>
    <row r="18" spans="1:5">
      <c r="A18">
        <v>17</v>
      </c>
      <c r="B18" t="s">
        <v>32</v>
      </c>
      <c r="C18">
        <f>'Deal Service'!M52*100</f>
        <v>58.548000000000002</v>
      </c>
      <c r="D18">
        <f>'Deal Service'!F52*100</f>
        <v>74.944100000000006</v>
      </c>
      <c r="E18">
        <f>'Deal Service'!T52*100</f>
        <v>67.972399999999993</v>
      </c>
    </row>
    <row r="19" spans="1:5">
      <c r="A19">
        <v>18</v>
      </c>
      <c r="B19" t="s">
        <v>32</v>
      </c>
      <c r="C19">
        <f>'Deal Service'!M53*100</f>
        <v>62.052500000000002</v>
      </c>
      <c r="D19">
        <f>'Deal Service'!F53*100</f>
        <v>70.294799999999995</v>
      </c>
      <c r="E19">
        <f>'Deal Service'!T53*100</f>
        <v>73.033699999999996</v>
      </c>
    </row>
    <row r="20" spans="1:5">
      <c r="A20">
        <v>19</v>
      </c>
      <c r="B20" t="s">
        <v>32</v>
      </c>
      <c r="C20">
        <f>'Deal Service'!M54*100</f>
        <v>57.554000000000002</v>
      </c>
      <c r="D20">
        <f>'Deal Service'!F54*100</f>
        <v>75.221199999999996</v>
      </c>
      <c r="E20">
        <f>'Deal Service'!T54*100</f>
        <v>64.017700000000005</v>
      </c>
    </row>
    <row r="21" spans="1:5">
      <c r="A21">
        <v>20</v>
      </c>
      <c r="B21" t="s">
        <v>32</v>
      </c>
      <c r="C21">
        <f>'Deal Service'!M55*100</f>
        <v>62.352899999999998</v>
      </c>
      <c r="D21">
        <f>'Deal Service'!F55*100</f>
        <v>73.394499999999994</v>
      </c>
      <c r="E21">
        <f>'Deal Service'!T55*100</f>
        <v>64.159300000000002</v>
      </c>
    </row>
    <row r="22" spans="1:5">
      <c r="A22">
        <v>21</v>
      </c>
      <c r="B22" t="s">
        <v>33</v>
      </c>
      <c r="C22">
        <f>MxShop!M46*100</f>
        <v>62.5</v>
      </c>
      <c r="D22">
        <f>MxShop!F46*100</f>
        <v>72.222200000000001</v>
      </c>
      <c r="E22">
        <f>MxShop!T46*100</f>
        <v>76.923100000000005</v>
      </c>
    </row>
    <row r="23" spans="1:5">
      <c r="A23">
        <v>22</v>
      </c>
      <c r="B23" t="s">
        <v>33</v>
      </c>
      <c r="C23">
        <f>MxShop!M47*100</f>
        <v>58.823499999999996</v>
      </c>
      <c r="D23">
        <f>MxShop!F47*100</f>
        <v>61.797800000000002</v>
      </c>
      <c r="E23">
        <f>MxShop!T47*100</f>
        <v>72.222200000000001</v>
      </c>
    </row>
    <row r="24" spans="1:5">
      <c r="A24">
        <v>23</v>
      </c>
      <c r="B24" t="s">
        <v>33</v>
      </c>
      <c r="C24">
        <f>MxShop!M48*100</f>
        <v>70.588200000000001</v>
      </c>
      <c r="D24">
        <f>MxShop!F48*100</f>
        <v>60.439600000000006</v>
      </c>
      <c r="E24">
        <f>MxShop!T48*100</f>
        <v>65.934100000000001</v>
      </c>
    </row>
    <row r="25" spans="1:5">
      <c r="A25">
        <v>24</v>
      </c>
      <c r="B25" t="s">
        <v>33</v>
      </c>
      <c r="C25">
        <f>MxShop!M49*100</f>
        <v>61.728400000000008</v>
      </c>
      <c r="D25">
        <f>MxShop!F49*100</f>
        <v>62.5</v>
      </c>
      <c r="E25">
        <f>MxShop!T49*100</f>
        <v>75.268799999999999</v>
      </c>
    </row>
    <row r="26" spans="1:5">
      <c r="A26">
        <v>25</v>
      </c>
      <c r="B26" t="s">
        <v>33</v>
      </c>
      <c r="C26">
        <f>MxShop!M50*100</f>
        <v>57.471299999999999</v>
      </c>
      <c r="D26">
        <f>MxShop!F50*100</f>
        <v>69.767399999999995</v>
      </c>
      <c r="E26">
        <f>MxShop!T50*100</f>
        <v>58.139499999999998</v>
      </c>
    </row>
    <row r="27" spans="1:5">
      <c r="A27">
        <v>26</v>
      </c>
      <c r="B27" t="s">
        <v>33</v>
      </c>
      <c r="C27">
        <f>MxShop!M51*100</f>
        <v>37.5</v>
      </c>
      <c r="D27">
        <f>MxShop!F51*100</f>
        <v>60.241</v>
      </c>
      <c r="E27">
        <f>MxShop!T51*100</f>
        <v>73.684200000000004</v>
      </c>
    </row>
    <row r="28" spans="1:5">
      <c r="A28">
        <v>27</v>
      </c>
      <c r="B28" t="s">
        <v>33</v>
      </c>
      <c r="C28">
        <f>MxShop!M52*100</f>
        <v>63.2911</v>
      </c>
      <c r="D28">
        <f>MxShop!F52*100</f>
        <v>69.767399999999995</v>
      </c>
      <c r="E28">
        <f>MxShop!T52*100</f>
        <v>79.545500000000004</v>
      </c>
    </row>
    <row r="29" spans="1:5">
      <c r="A29">
        <v>28</v>
      </c>
      <c r="B29" t="s">
        <v>33</v>
      </c>
      <c r="C29">
        <f>MxShop!M53*100</f>
        <v>46.511599999999994</v>
      </c>
      <c r="D29">
        <f>MxShop!F53*100</f>
        <v>68.18180000000001</v>
      </c>
      <c r="E29">
        <f>MxShop!T53*100</f>
        <v>64.7059</v>
      </c>
    </row>
    <row r="30" spans="1:5">
      <c r="A30">
        <v>29</v>
      </c>
      <c r="B30" t="s">
        <v>33</v>
      </c>
      <c r="C30">
        <f>MxShop!M54*100</f>
        <v>60.9756</v>
      </c>
      <c r="D30">
        <f>MxShop!F54*100</f>
        <v>72.222200000000001</v>
      </c>
      <c r="E30">
        <f>MxShop!T54*100</f>
        <v>64.516099999999994</v>
      </c>
    </row>
    <row r="31" spans="1:5">
      <c r="A31">
        <v>30</v>
      </c>
      <c r="B31" t="s">
        <v>33</v>
      </c>
      <c r="C31">
        <f>MxShop!M55*100</f>
        <v>37.974699999999999</v>
      </c>
      <c r="D31">
        <f>MxShop!F55*100</f>
        <v>66.666700000000006</v>
      </c>
      <c r="E31">
        <f>MxShop!T55*100</f>
        <v>73.033699999999996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A74C1-0D62-47EC-BFB3-D6245ECAC2D7}">
  <dimension ref="A1:T56"/>
  <sheetViews>
    <sheetView topLeftCell="A28" zoomScale="55" zoomScaleNormal="55" workbookViewId="0">
      <selection activeCell="Y22" sqref="Y22"/>
    </sheetView>
  </sheetViews>
  <sheetFormatPr defaultRowHeight="14.75"/>
  <sheetData>
    <row r="1" spans="1:20">
      <c r="B1" t="s">
        <v>0</v>
      </c>
      <c r="H1" t="s">
        <v>1</v>
      </c>
      <c r="O1" t="s">
        <v>2</v>
      </c>
    </row>
    <row r="2" spans="1:20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</row>
    <row r="3" spans="1:20">
      <c r="A3">
        <v>1</v>
      </c>
      <c r="B3">
        <v>0.894737</v>
      </c>
      <c r="C3">
        <v>0.61818200000000001</v>
      </c>
      <c r="D3">
        <v>0.82125599999999999</v>
      </c>
      <c r="E3">
        <v>0.73118300000000003</v>
      </c>
      <c r="F3">
        <v>0.65891500000000003</v>
      </c>
      <c r="H3">
        <v>1</v>
      </c>
      <c r="I3">
        <v>0.9</v>
      </c>
      <c r="J3">
        <v>0.32727299999999998</v>
      </c>
      <c r="K3">
        <v>0.66666700000000001</v>
      </c>
      <c r="L3">
        <v>0.48</v>
      </c>
      <c r="M3">
        <v>0.375</v>
      </c>
      <c r="O3">
        <v>1</v>
      </c>
      <c r="P3">
        <v>0.81012700000000004</v>
      </c>
      <c r="Q3">
        <v>0.58181799999999995</v>
      </c>
      <c r="R3">
        <v>0.75117400000000001</v>
      </c>
      <c r="S3">
        <v>0.67724899999999999</v>
      </c>
      <c r="T3">
        <v>0.61656999999999995</v>
      </c>
    </row>
    <row r="4" spans="1:20">
      <c r="A4">
        <v>2</v>
      </c>
      <c r="B4">
        <v>0.79569900000000005</v>
      </c>
      <c r="C4">
        <v>0.67272699999999996</v>
      </c>
      <c r="D4">
        <v>0.76763499999999996</v>
      </c>
      <c r="E4">
        <v>0.72906400000000005</v>
      </c>
      <c r="F4">
        <v>0.69418400000000002</v>
      </c>
      <c r="H4">
        <v>2</v>
      </c>
      <c r="I4">
        <v>0.88461500000000004</v>
      </c>
      <c r="J4">
        <v>0.418182</v>
      </c>
      <c r="K4">
        <v>0.72326999999999997</v>
      </c>
      <c r="L4">
        <v>0.56790099999999999</v>
      </c>
      <c r="M4">
        <v>0.46748000000000001</v>
      </c>
      <c r="O4">
        <v>2</v>
      </c>
      <c r="P4">
        <v>0.81818199999999996</v>
      </c>
      <c r="Q4">
        <v>0.65454500000000004</v>
      </c>
      <c r="R4">
        <v>0.77922100000000005</v>
      </c>
      <c r="S4">
        <v>0.72727299999999995</v>
      </c>
      <c r="T4">
        <v>0.68181800000000004</v>
      </c>
    </row>
    <row r="5" spans="1:20">
      <c r="A5">
        <v>3</v>
      </c>
      <c r="B5">
        <v>0.90123500000000001</v>
      </c>
      <c r="C5">
        <v>0.663636</v>
      </c>
      <c r="D5">
        <v>0.84101400000000004</v>
      </c>
      <c r="E5">
        <v>0.76439800000000002</v>
      </c>
      <c r="F5">
        <v>0.70057599999999998</v>
      </c>
      <c r="H5">
        <v>3</v>
      </c>
      <c r="I5">
        <v>0.84313700000000003</v>
      </c>
      <c r="J5">
        <v>0.39090900000000001</v>
      </c>
      <c r="K5">
        <v>0.68471300000000002</v>
      </c>
      <c r="L5">
        <v>0.534161</v>
      </c>
      <c r="M5">
        <v>0.43788199999999999</v>
      </c>
      <c r="O5">
        <v>3</v>
      </c>
      <c r="P5">
        <v>0.74725299999999995</v>
      </c>
      <c r="Q5">
        <v>0.61818200000000001</v>
      </c>
      <c r="R5">
        <v>0.71730000000000005</v>
      </c>
      <c r="S5">
        <v>0.67661700000000002</v>
      </c>
      <c r="T5">
        <v>0.64030100000000001</v>
      </c>
    </row>
    <row r="6" spans="1:20">
      <c r="A6">
        <v>4</v>
      </c>
      <c r="B6">
        <v>0.87356299999999998</v>
      </c>
      <c r="C6">
        <v>0.690909</v>
      </c>
      <c r="D6">
        <v>0.82969400000000004</v>
      </c>
      <c r="E6">
        <v>0.77157399999999998</v>
      </c>
      <c r="F6">
        <v>0.72106300000000001</v>
      </c>
      <c r="H6">
        <v>4</v>
      </c>
      <c r="I6">
        <v>0.87234</v>
      </c>
      <c r="J6">
        <v>0.37272699999999997</v>
      </c>
      <c r="K6">
        <v>0.68791899999999995</v>
      </c>
      <c r="L6">
        <v>0.52229300000000001</v>
      </c>
      <c r="M6">
        <v>0.42094500000000001</v>
      </c>
      <c r="O6">
        <v>4</v>
      </c>
      <c r="P6">
        <v>0.83529399999999998</v>
      </c>
      <c r="Q6">
        <v>0.645455</v>
      </c>
      <c r="R6">
        <v>0.78888899999999995</v>
      </c>
      <c r="S6">
        <v>0.72820499999999999</v>
      </c>
      <c r="T6">
        <v>0.67618999999999996</v>
      </c>
    </row>
    <row r="7" spans="1:20">
      <c r="A7">
        <v>5</v>
      </c>
      <c r="B7">
        <v>0.80898899999999996</v>
      </c>
      <c r="C7">
        <v>0.65454500000000004</v>
      </c>
      <c r="D7">
        <v>0.772532</v>
      </c>
      <c r="E7">
        <v>0.72361799999999998</v>
      </c>
      <c r="F7">
        <v>0.68052900000000005</v>
      </c>
      <c r="H7">
        <v>5</v>
      </c>
      <c r="I7">
        <v>0.92682900000000001</v>
      </c>
      <c r="J7">
        <v>0.34545500000000001</v>
      </c>
      <c r="K7">
        <v>0.69343100000000002</v>
      </c>
      <c r="L7">
        <v>0.50331099999999995</v>
      </c>
      <c r="M7">
        <v>0.39500999999999997</v>
      </c>
      <c r="O7">
        <v>5</v>
      </c>
      <c r="P7">
        <v>0.85365899999999995</v>
      </c>
      <c r="Q7">
        <v>0.63636400000000004</v>
      </c>
      <c r="R7">
        <v>0.79908699999999999</v>
      </c>
      <c r="S7">
        <v>0.72916700000000001</v>
      </c>
      <c r="T7">
        <v>0.67049800000000004</v>
      </c>
    </row>
    <row r="8" spans="1:20">
      <c r="A8">
        <v>6</v>
      </c>
      <c r="B8">
        <v>0.84705900000000001</v>
      </c>
      <c r="C8">
        <v>0.65454500000000004</v>
      </c>
      <c r="D8">
        <v>0.8</v>
      </c>
      <c r="E8">
        <v>0.73846199999999995</v>
      </c>
      <c r="F8">
        <v>0.68571400000000005</v>
      </c>
      <c r="H8">
        <v>6</v>
      </c>
      <c r="I8">
        <v>0.90243899999999999</v>
      </c>
      <c r="J8">
        <v>0.336364</v>
      </c>
      <c r="K8">
        <v>0.67518199999999995</v>
      </c>
      <c r="L8">
        <v>0.490066</v>
      </c>
      <c r="M8">
        <v>0.38461499999999998</v>
      </c>
      <c r="O8">
        <v>6</v>
      </c>
      <c r="P8">
        <v>0.84057999999999999</v>
      </c>
      <c r="Q8">
        <v>0.52727299999999999</v>
      </c>
      <c r="R8">
        <v>0.75129500000000005</v>
      </c>
      <c r="S8">
        <v>0.64804499999999998</v>
      </c>
      <c r="T8">
        <v>0.56974499999999995</v>
      </c>
    </row>
    <row r="9" spans="1:20">
      <c r="A9">
        <v>7</v>
      </c>
      <c r="B9">
        <v>0.881579</v>
      </c>
      <c r="C9">
        <v>0.60909100000000005</v>
      </c>
      <c r="D9">
        <v>0.80917899999999998</v>
      </c>
      <c r="E9">
        <v>0.72043000000000001</v>
      </c>
      <c r="F9">
        <v>0.64922500000000005</v>
      </c>
      <c r="H9">
        <v>7</v>
      </c>
      <c r="I9">
        <v>0.95121999999999995</v>
      </c>
      <c r="J9">
        <v>0.354545</v>
      </c>
      <c r="K9">
        <v>0.71167899999999995</v>
      </c>
      <c r="L9">
        <v>0.51655600000000002</v>
      </c>
      <c r="M9">
        <v>0.40540500000000002</v>
      </c>
      <c r="O9">
        <v>7</v>
      </c>
      <c r="P9">
        <v>0.8125</v>
      </c>
      <c r="Q9">
        <v>0.59090900000000002</v>
      </c>
      <c r="R9">
        <v>0.75581399999999999</v>
      </c>
      <c r="S9">
        <v>0.68421100000000001</v>
      </c>
      <c r="T9">
        <v>0.625</v>
      </c>
    </row>
    <row r="10" spans="1:20">
      <c r="A10">
        <v>8</v>
      </c>
      <c r="B10">
        <v>0.84848500000000004</v>
      </c>
      <c r="C10">
        <v>0.76363599999999998</v>
      </c>
      <c r="D10">
        <v>0.83004</v>
      </c>
      <c r="E10">
        <v>0.80382799999999999</v>
      </c>
      <c r="F10">
        <v>0.77922100000000005</v>
      </c>
      <c r="H10">
        <v>8</v>
      </c>
      <c r="I10">
        <v>0.97368399999999999</v>
      </c>
      <c r="J10">
        <v>0.336364</v>
      </c>
      <c r="K10">
        <v>0.70610700000000004</v>
      </c>
      <c r="L10">
        <v>0.5</v>
      </c>
      <c r="M10">
        <v>0.38702900000000001</v>
      </c>
      <c r="O10">
        <v>8</v>
      </c>
      <c r="P10">
        <v>0.86419800000000002</v>
      </c>
      <c r="Q10">
        <v>0.63636400000000004</v>
      </c>
      <c r="R10">
        <v>0.80645199999999995</v>
      </c>
      <c r="S10">
        <v>0.73298399999999997</v>
      </c>
      <c r="T10">
        <v>0.67178499999999997</v>
      </c>
    </row>
    <row r="11" spans="1:20">
      <c r="A11">
        <v>9</v>
      </c>
      <c r="B11">
        <v>0.83333299999999999</v>
      </c>
      <c r="C11">
        <v>0.63636400000000004</v>
      </c>
      <c r="D11">
        <v>0.78475300000000003</v>
      </c>
      <c r="E11">
        <v>0.72164899999999998</v>
      </c>
      <c r="F11">
        <v>0.66793899999999995</v>
      </c>
      <c r="H11">
        <v>9</v>
      </c>
      <c r="I11">
        <v>0.91304300000000005</v>
      </c>
      <c r="J11">
        <v>0.38181799999999999</v>
      </c>
      <c r="K11">
        <v>0.71428599999999998</v>
      </c>
      <c r="L11">
        <v>0.538462</v>
      </c>
      <c r="M11" s="2">
        <v>0.43209900000000001</v>
      </c>
      <c r="O11">
        <v>9</v>
      </c>
      <c r="P11">
        <v>0.78571400000000002</v>
      </c>
      <c r="Q11">
        <v>0.6</v>
      </c>
      <c r="R11">
        <v>0.73990999999999996</v>
      </c>
      <c r="S11">
        <v>0.68041200000000002</v>
      </c>
      <c r="T11">
        <v>0.62977099999999997</v>
      </c>
    </row>
    <row r="12" spans="1:20">
      <c r="A12">
        <v>10</v>
      </c>
      <c r="B12">
        <v>0.81818199999999996</v>
      </c>
      <c r="C12">
        <v>0.65454500000000004</v>
      </c>
      <c r="D12">
        <v>0.77922100000000005</v>
      </c>
      <c r="E12">
        <v>0.72727299999999995</v>
      </c>
      <c r="F12">
        <v>0.68181800000000004</v>
      </c>
      <c r="H12">
        <v>10</v>
      </c>
      <c r="I12">
        <v>0.93181800000000004</v>
      </c>
      <c r="J12">
        <v>0.37272699999999997</v>
      </c>
      <c r="K12">
        <v>0.71678299999999995</v>
      </c>
      <c r="L12">
        <v>0.53246800000000005</v>
      </c>
      <c r="M12">
        <v>0.42355399999999999</v>
      </c>
      <c r="O12">
        <v>10</v>
      </c>
      <c r="P12">
        <v>0.93670900000000001</v>
      </c>
      <c r="Q12">
        <v>0.67272699999999996</v>
      </c>
      <c r="R12">
        <v>0.86854500000000001</v>
      </c>
      <c r="S12">
        <v>0.78306900000000002</v>
      </c>
      <c r="T12">
        <v>0.71290900000000001</v>
      </c>
    </row>
    <row r="13" spans="1:20">
      <c r="A13" t="s">
        <v>9</v>
      </c>
      <c r="B13" s="1">
        <f>AVERAGE(B3:B12)</f>
        <v>0.85028609999999993</v>
      </c>
      <c r="C13" s="1">
        <f t="shared" ref="C13:S13" si="0">AVERAGE(C3:C12)</f>
        <v>0.66181800000000002</v>
      </c>
      <c r="D13" s="1">
        <f t="shared" si="0"/>
        <v>0.80353240000000015</v>
      </c>
      <c r="E13" s="1">
        <f t="shared" si="0"/>
        <v>0.74314790000000008</v>
      </c>
      <c r="F13" s="1">
        <f t="shared" si="0"/>
        <v>0.69191839999999993</v>
      </c>
      <c r="H13">
        <f t="shared" si="0"/>
        <v>5.5</v>
      </c>
      <c r="I13" s="1">
        <f>AVERAGE(I3:I12)</f>
        <v>0.90991250000000012</v>
      </c>
      <c r="J13" s="1">
        <f>AVERAGE(J3:J12)</f>
        <v>0.36363639999999997</v>
      </c>
      <c r="K13" s="1">
        <f>AVERAGE(K3:K12)</f>
        <v>0.69800369999999989</v>
      </c>
      <c r="L13" s="1">
        <f>AVERAGE(L3:L12)</f>
        <v>0.51852180000000003</v>
      </c>
      <c r="M13" s="1">
        <f>AVERAGE(M3:M12)</f>
        <v>0.41290190000000004</v>
      </c>
      <c r="O13">
        <f t="shared" si="0"/>
        <v>5.5</v>
      </c>
      <c r="P13" s="1">
        <f t="shared" si="0"/>
        <v>0.83042159999999998</v>
      </c>
      <c r="Q13" s="1">
        <f t="shared" si="0"/>
        <v>0.61636370000000007</v>
      </c>
      <c r="R13" s="1">
        <f t="shared" si="0"/>
        <v>0.77576870000000009</v>
      </c>
      <c r="S13" s="1">
        <f t="shared" si="0"/>
        <v>0.70672320000000011</v>
      </c>
      <c r="T13" s="1">
        <f>AVERAGE(T3:T12)</f>
        <v>0.64945870000000006</v>
      </c>
    </row>
    <row r="16" spans="1:20">
      <c r="B16" t="s">
        <v>10</v>
      </c>
      <c r="H16" t="s">
        <v>11</v>
      </c>
      <c r="O16" t="s">
        <v>12</v>
      </c>
    </row>
    <row r="17" spans="1:20">
      <c r="A17" t="s">
        <v>3</v>
      </c>
      <c r="B17" t="s">
        <v>4</v>
      </c>
      <c r="C17" t="s">
        <v>5</v>
      </c>
      <c r="D17" t="s">
        <v>6</v>
      </c>
      <c r="E17" t="s">
        <v>7</v>
      </c>
      <c r="F17" t="s">
        <v>8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 t="s">
        <v>8</v>
      </c>
      <c r="O17" t="s">
        <v>3</v>
      </c>
      <c r="P17" t="s">
        <v>4</v>
      </c>
      <c r="Q17" t="s">
        <v>5</v>
      </c>
      <c r="R17" t="s">
        <v>6</v>
      </c>
      <c r="S17" t="s">
        <v>7</v>
      </c>
      <c r="T17" t="s">
        <v>8</v>
      </c>
    </row>
    <row r="18" spans="1:20">
      <c r="A18">
        <v>1</v>
      </c>
      <c r="B18">
        <v>0.73636400000000002</v>
      </c>
      <c r="C18">
        <v>0.73636400000000002</v>
      </c>
      <c r="D18">
        <v>0.73636400000000002</v>
      </c>
      <c r="E18">
        <v>0.73636400000000002</v>
      </c>
      <c r="F18">
        <v>0.73636400000000002</v>
      </c>
      <c r="H18">
        <v>1</v>
      </c>
      <c r="I18" s="2">
        <v>0.670103</v>
      </c>
      <c r="J18">
        <v>0.59090900000000002</v>
      </c>
      <c r="K18">
        <v>0.65261000000000002</v>
      </c>
      <c r="L18">
        <v>0.62801899999999999</v>
      </c>
      <c r="M18">
        <v>0.60521400000000003</v>
      </c>
      <c r="O18">
        <v>1</v>
      </c>
      <c r="P18">
        <v>0.82653100000000002</v>
      </c>
      <c r="Q18">
        <v>0.73636400000000002</v>
      </c>
      <c r="R18">
        <v>0.80677299999999996</v>
      </c>
      <c r="S18">
        <v>0.77884600000000004</v>
      </c>
      <c r="T18">
        <v>0.75278800000000001</v>
      </c>
    </row>
    <row r="19" spans="1:20">
      <c r="A19">
        <v>2</v>
      </c>
      <c r="B19">
        <v>0.7</v>
      </c>
      <c r="C19">
        <v>0.76363599999999998</v>
      </c>
      <c r="D19">
        <v>0.71186400000000005</v>
      </c>
      <c r="E19">
        <v>0.73043499999999995</v>
      </c>
      <c r="F19">
        <v>0.75</v>
      </c>
      <c r="H19">
        <v>2</v>
      </c>
      <c r="I19">
        <v>0.67901199999999995</v>
      </c>
      <c r="J19">
        <v>0.5</v>
      </c>
      <c r="K19">
        <v>0.63364100000000001</v>
      </c>
      <c r="L19">
        <v>0.57591599999999998</v>
      </c>
      <c r="M19">
        <v>0.52783100000000005</v>
      </c>
      <c r="O19">
        <v>2</v>
      </c>
      <c r="P19">
        <v>0.75925900000000002</v>
      </c>
      <c r="Q19">
        <v>0.74545499999999998</v>
      </c>
      <c r="R19">
        <v>0.75645799999999996</v>
      </c>
      <c r="S19">
        <v>0.75229400000000002</v>
      </c>
      <c r="T19">
        <v>0.74817500000000003</v>
      </c>
    </row>
    <row r="20" spans="1:20">
      <c r="A20">
        <v>3</v>
      </c>
      <c r="B20">
        <v>0.787879</v>
      </c>
      <c r="C20">
        <v>0.70909100000000003</v>
      </c>
      <c r="D20">
        <v>0.77075099999999996</v>
      </c>
      <c r="E20">
        <v>0.74641100000000005</v>
      </c>
      <c r="F20">
        <v>0.72356200000000004</v>
      </c>
      <c r="H20">
        <v>3</v>
      </c>
      <c r="I20">
        <v>0.71794899999999995</v>
      </c>
      <c r="J20">
        <v>0.50909099999999996</v>
      </c>
      <c r="K20">
        <v>0.66350699999999996</v>
      </c>
      <c r="L20">
        <v>0.59574499999999997</v>
      </c>
      <c r="M20">
        <v>0.54054100000000005</v>
      </c>
      <c r="O20">
        <v>3</v>
      </c>
      <c r="P20">
        <v>0.79047599999999996</v>
      </c>
      <c r="Q20">
        <v>0.75454500000000002</v>
      </c>
      <c r="R20">
        <v>0.78301900000000002</v>
      </c>
      <c r="S20">
        <v>0.77209300000000003</v>
      </c>
      <c r="T20">
        <v>0.76146800000000003</v>
      </c>
    </row>
    <row r="21" spans="1:20">
      <c r="A21">
        <v>4</v>
      </c>
      <c r="B21">
        <v>0.81481499999999996</v>
      </c>
      <c r="C21">
        <v>0.8</v>
      </c>
      <c r="D21">
        <v>0.81180799999999997</v>
      </c>
      <c r="E21">
        <v>0.80733900000000003</v>
      </c>
      <c r="F21">
        <v>0.80291999999999997</v>
      </c>
      <c r="H21">
        <v>4</v>
      </c>
      <c r="I21">
        <v>0.75903600000000004</v>
      </c>
      <c r="J21">
        <v>0.57272699999999999</v>
      </c>
      <c r="K21">
        <v>0.71267000000000003</v>
      </c>
      <c r="L21">
        <v>0.65285000000000004</v>
      </c>
      <c r="M21">
        <v>0.602294</v>
      </c>
      <c r="O21">
        <v>4</v>
      </c>
      <c r="P21">
        <v>0.73394499999999996</v>
      </c>
      <c r="Q21">
        <v>0.72727299999999995</v>
      </c>
      <c r="R21">
        <v>0.73260099999999995</v>
      </c>
      <c r="S21">
        <v>0.73059399999999997</v>
      </c>
      <c r="T21">
        <v>0.72859700000000005</v>
      </c>
    </row>
    <row r="22" spans="1:20">
      <c r="A22">
        <v>5</v>
      </c>
      <c r="B22">
        <v>0.76415100000000002</v>
      </c>
      <c r="C22">
        <v>0.73636400000000002</v>
      </c>
      <c r="D22">
        <v>0.75842699999999996</v>
      </c>
      <c r="E22">
        <v>0.75</v>
      </c>
      <c r="F22">
        <v>0.74175800000000003</v>
      </c>
      <c r="H22">
        <v>5</v>
      </c>
      <c r="I22">
        <v>0.74626899999999996</v>
      </c>
      <c r="J22">
        <v>0.45454499999999998</v>
      </c>
      <c r="K22">
        <v>0.66137599999999996</v>
      </c>
      <c r="L22">
        <v>0.56497200000000003</v>
      </c>
      <c r="M22">
        <v>0.49309700000000001</v>
      </c>
      <c r="O22">
        <v>5</v>
      </c>
      <c r="P22">
        <v>0.74074099999999998</v>
      </c>
      <c r="Q22">
        <v>0.72727299999999995</v>
      </c>
      <c r="R22">
        <v>0.73800699999999997</v>
      </c>
      <c r="S22">
        <v>0.73394499999999996</v>
      </c>
      <c r="T22">
        <v>0.72992699999999999</v>
      </c>
    </row>
    <row r="23" spans="1:20">
      <c r="A23">
        <v>6</v>
      </c>
      <c r="B23">
        <v>0.775281</v>
      </c>
      <c r="C23">
        <v>0.62727299999999997</v>
      </c>
      <c r="D23">
        <v>0.74034299999999997</v>
      </c>
      <c r="E23">
        <v>0.69346699999999994</v>
      </c>
      <c r="F23">
        <v>0.65217400000000003</v>
      </c>
      <c r="H23">
        <v>6</v>
      </c>
      <c r="I23">
        <v>0.79012300000000002</v>
      </c>
      <c r="J23">
        <v>0.58181799999999995</v>
      </c>
      <c r="K23">
        <v>0.73732699999999995</v>
      </c>
      <c r="L23">
        <v>0.670157</v>
      </c>
      <c r="M23">
        <v>0.61420300000000005</v>
      </c>
      <c r="O23">
        <v>6</v>
      </c>
      <c r="P23">
        <v>0.72631599999999996</v>
      </c>
      <c r="Q23">
        <v>0.62727299999999997</v>
      </c>
      <c r="R23">
        <v>0.70408199999999999</v>
      </c>
      <c r="S23">
        <v>0.67317099999999996</v>
      </c>
      <c r="T23">
        <v>0.64485999999999999</v>
      </c>
    </row>
    <row r="24" spans="1:20">
      <c r="A24">
        <v>7</v>
      </c>
      <c r="B24">
        <v>0.769231</v>
      </c>
      <c r="C24">
        <v>0.72727299999999995</v>
      </c>
      <c r="D24">
        <v>0.76045600000000002</v>
      </c>
      <c r="E24">
        <v>0.747664</v>
      </c>
      <c r="F24">
        <v>0.735294</v>
      </c>
      <c r="H24">
        <v>7</v>
      </c>
      <c r="I24">
        <v>0.78666700000000001</v>
      </c>
      <c r="J24">
        <v>0.53636399999999995</v>
      </c>
      <c r="K24">
        <v>0.71951200000000004</v>
      </c>
      <c r="L24">
        <v>0.63783800000000002</v>
      </c>
      <c r="M24">
        <v>0.57281599999999999</v>
      </c>
      <c r="O24">
        <v>7</v>
      </c>
      <c r="P24">
        <v>0.75630299999999995</v>
      </c>
      <c r="Q24">
        <v>0.81818199999999996</v>
      </c>
      <c r="R24">
        <v>0.76791799999999999</v>
      </c>
      <c r="S24">
        <v>0.786026</v>
      </c>
      <c r="T24">
        <v>0.80500899999999997</v>
      </c>
    </row>
    <row r="25" spans="1:20">
      <c r="A25">
        <v>8</v>
      </c>
      <c r="B25">
        <v>0.71578900000000001</v>
      </c>
      <c r="C25">
        <v>0.61818200000000001</v>
      </c>
      <c r="D25">
        <v>0.69387799999999999</v>
      </c>
      <c r="E25">
        <v>0.66341499999999998</v>
      </c>
      <c r="F25">
        <v>0.63551400000000002</v>
      </c>
      <c r="H25">
        <v>8</v>
      </c>
      <c r="I25">
        <v>0.74683500000000003</v>
      </c>
      <c r="J25">
        <v>0.53636399999999995</v>
      </c>
      <c r="K25">
        <v>0.69248799999999999</v>
      </c>
      <c r="L25">
        <v>0.62433899999999998</v>
      </c>
      <c r="M25">
        <v>0.56840100000000005</v>
      </c>
      <c r="O25">
        <v>8</v>
      </c>
      <c r="P25">
        <v>0.78350500000000001</v>
      </c>
      <c r="Q25">
        <v>0.690909</v>
      </c>
      <c r="R25">
        <v>0.76305199999999995</v>
      </c>
      <c r="S25">
        <v>0.73429999999999995</v>
      </c>
      <c r="T25">
        <v>0.70763500000000001</v>
      </c>
    </row>
    <row r="26" spans="1:20">
      <c r="A26">
        <v>9</v>
      </c>
      <c r="B26">
        <v>0.81052599999999997</v>
      </c>
      <c r="C26">
        <v>0.7</v>
      </c>
      <c r="D26">
        <v>0.78571400000000002</v>
      </c>
      <c r="E26">
        <v>0.75122</v>
      </c>
      <c r="F26">
        <v>0.71962599999999999</v>
      </c>
      <c r="H26">
        <v>9</v>
      </c>
      <c r="I26">
        <v>0.78048799999999996</v>
      </c>
      <c r="J26">
        <v>0.58181799999999995</v>
      </c>
      <c r="K26">
        <v>0.73059399999999997</v>
      </c>
      <c r="L26">
        <v>0.66666700000000001</v>
      </c>
      <c r="M26">
        <v>0.61302699999999999</v>
      </c>
      <c r="O26">
        <v>9</v>
      </c>
      <c r="P26">
        <v>0.735294</v>
      </c>
      <c r="Q26">
        <v>0.68181800000000004</v>
      </c>
      <c r="R26">
        <v>0.72393799999999997</v>
      </c>
      <c r="S26">
        <v>0.70754700000000004</v>
      </c>
      <c r="T26">
        <v>0.691882</v>
      </c>
    </row>
    <row r="27" spans="1:20">
      <c r="A27">
        <v>10</v>
      </c>
      <c r="B27">
        <v>0.80412399999999995</v>
      </c>
      <c r="C27">
        <v>0.70909100000000003</v>
      </c>
      <c r="D27">
        <v>0.78313299999999997</v>
      </c>
      <c r="E27">
        <v>0.75362300000000004</v>
      </c>
      <c r="F27">
        <v>0.72625700000000004</v>
      </c>
      <c r="H27">
        <v>10</v>
      </c>
      <c r="I27">
        <v>0.72151900000000002</v>
      </c>
      <c r="J27">
        <v>0.51818200000000003</v>
      </c>
      <c r="K27">
        <v>0.669014</v>
      </c>
      <c r="L27">
        <v>0.60317500000000002</v>
      </c>
      <c r="M27">
        <v>0.54913299999999998</v>
      </c>
      <c r="O27">
        <v>10</v>
      </c>
      <c r="P27">
        <v>0.75961500000000004</v>
      </c>
      <c r="Q27">
        <v>0.71818199999999999</v>
      </c>
      <c r="R27">
        <v>0.75095100000000004</v>
      </c>
      <c r="S27">
        <v>0.73831800000000003</v>
      </c>
      <c r="T27">
        <v>0.72610300000000005</v>
      </c>
    </row>
    <row r="28" spans="1:20">
      <c r="A28" t="s">
        <v>9</v>
      </c>
      <c r="B28" s="1">
        <f>AVERAGE(B18:B27)</f>
        <v>0.76781600000000005</v>
      </c>
      <c r="C28" s="1">
        <f t="shared" ref="C28:F28" si="1">AVERAGE(C18:C27)</f>
        <v>0.71272740000000001</v>
      </c>
      <c r="D28" s="1">
        <f t="shared" si="1"/>
        <v>0.75527380000000011</v>
      </c>
      <c r="E28" s="1">
        <f t="shared" si="1"/>
        <v>0.73799380000000003</v>
      </c>
      <c r="F28" s="1">
        <f t="shared" si="1"/>
        <v>0.72234690000000001</v>
      </c>
      <c r="H28">
        <f t="shared" ref="H28" si="2">AVERAGE(H18:H27)</f>
        <v>5.5</v>
      </c>
      <c r="I28" s="1">
        <f>AVERAGE(I18:I27)</f>
        <v>0.73980009999999985</v>
      </c>
      <c r="J28" s="1">
        <f>AVERAGE(J18:J27)</f>
        <v>0.53818180000000004</v>
      </c>
      <c r="K28" s="1">
        <f>AVERAGE(K18:K27)</f>
        <v>0.68727389999999988</v>
      </c>
      <c r="L28" s="1">
        <f>AVERAGE(L18:L27)</f>
        <v>0.62196780000000007</v>
      </c>
      <c r="M28" s="1">
        <f>AVERAGE(M18:M27)</f>
        <v>0.5686557000000001</v>
      </c>
      <c r="O28">
        <f t="shared" ref="O28:T28" si="3">AVERAGE(O18:O27)</f>
        <v>5.5</v>
      </c>
      <c r="P28" s="1">
        <f t="shared" si="3"/>
        <v>0.7611985</v>
      </c>
      <c r="Q28" s="1">
        <f t="shared" si="3"/>
        <v>0.72272739999999991</v>
      </c>
      <c r="R28" s="1">
        <f t="shared" si="3"/>
        <v>0.75267989999999996</v>
      </c>
      <c r="S28" s="1">
        <f t="shared" si="3"/>
        <v>0.74071339999999997</v>
      </c>
      <c r="T28" s="1">
        <f t="shared" si="3"/>
        <v>0.72964439999999997</v>
      </c>
    </row>
    <row r="30" spans="1:20">
      <c r="B30" t="s">
        <v>13</v>
      </c>
      <c r="H30" t="s">
        <v>14</v>
      </c>
      <c r="O30" t="s">
        <v>15</v>
      </c>
    </row>
    <row r="31" spans="1:20">
      <c r="A31" t="s">
        <v>3</v>
      </c>
      <c r="B31" t="s">
        <v>4</v>
      </c>
      <c r="C31" t="s">
        <v>5</v>
      </c>
      <c r="D31" t="s">
        <v>6</v>
      </c>
      <c r="E31" t="s">
        <v>7</v>
      </c>
      <c r="F31" t="s">
        <v>8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 t="s">
        <v>8</v>
      </c>
      <c r="O31" t="s">
        <v>3</v>
      </c>
      <c r="P31" t="s">
        <v>4</v>
      </c>
      <c r="Q31" t="s">
        <v>5</v>
      </c>
      <c r="R31" t="s">
        <v>6</v>
      </c>
      <c r="S31" t="s">
        <v>7</v>
      </c>
      <c r="T31" t="s">
        <v>8</v>
      </c>
    </row>
    <row r="32" spans="1:20">
      <c r="A32">
        <v>1</v>
      </c>
      <c r="B32">
        <v>0.21757299999999999</v>
      </c>
      <c r="C32">
        <v>0.94545500000000005</v>
      </c>
      <c r="D32">
        <v>0.25717099999999998</v>
      </c>
      <c r="E32">
        <v>0.35374100000000003</v>
      </c>
      <c r="F32">
        <v>0.56644899999999998</v>
      </c>
      <c r="H32">
        <v>1</v>
      </c>
      <c r="I32" s="2">
        <v>0.19298199999999999</v>
      </c>
      <c r="J32">
        <v>0.9</v>
      </c>
      <c r="K32">
        <v>0.22895499999999999</v>
      </c>
      <c r="L32">
        <v>0.31781700000000002</v>
      </c>
      <c r="M32">
        <v>0.51941199999999998</v>
      </c>
      <c r="O32">
        <v>1</v>
      </c>
      <c r="P32">
        <v>0.22888900000000001</v>
      </c>
      <c r="Q32">
        <v>0.93636399999999997</v>
      </c>
      <c r="R32">
        <v>0.26963399999999998</v>
      </c>
      <c r="S32">
        <v>0.36785699999999999</v>
      </c>
      <c r="T32">
        <v>0.57865200000000006</v>
      </c>
    </row>
    <row r="33" spans="1:20">
      <c r="A33">
        <v>2</v>
      </c>
      <c r="B33">
        <v>0.19336999999999999</v>
      </c>
      <c r="C33">
        <v>0.95454499999999998</v>
      </c>
      <c r="D33">
        <v>0.23006099999999999</v>
      </c>
      <c r="E33">
        <v>0.32159300000000002</v>
      </c>
      <c r="F33">
        <v>0.53407899999999997</v>
      </c>
      <c r="H33">
        <v>2</v>
      </c>
      <c r="I33">
        <v>0.15259300000000001</v>
      </c>
      <c r="J33">
        <v>0.93636399999999997</v>
      </c>
      <c r="K33">
        <v>0.18327399999999999</v>
      </c>
      <c r="L33">
        <v>0.26241999999999999</v>
      </c>
      <c r="M33">
        <v>0.46188299999999999</v>
      </c>
      <c r="O33">
        <v>2</v>
      </c>
      <c r="P33">
        <v>0.245283</v>
      </c>
      <c r="Q33">
        <v>0.94545500000000005</v>
      </c>
      <c r="R33">
        <v>0.28792899999999999</v>
      </c>
      <c r="S33">
        <v>0.389513</v>
      </c>
      <c r="T33">
        <v>0.60185200000000005</v>
      </c>
    </row>
    <row r="34" spans="1:20">
      <c r="A34">
        <v>3</v>
      </c>
      <c r="B34">
        <v>0.23027700000000001</v>
      </c>
      <c r="C34">
        <v>0.98181799999999997</v>
      </c>
      <c r="D34">
        <v>0.27190300000000001</v>
      </c>
      <c r="E34">
        <v>0.37305700000000003</v>
      </c>
      <c r="F34">
        <v>0.594059</v>
      </c>
      <c r="H34">
        <v>3</v>
      </c>
      <c r="I34">
        <v>0.16178999999999999</v>
      </c>
      <c r="J34">
        <v>0.854545</v>
      </c>
      <c r="K34">
        <v>0.19309799999999999</v>
      </c>
      <c r="L34">
        <v>0.27206900000000001</v>
      </c>
      <c r="M34">
        <v>0.46033299999999999</v>
      </c>
      <c r="O34">
        <v>3</v>
      </c>
      <c r="P34">
        <v>0.236203</v>
      </c>
      <c r="Q34">
        <v>0.97272700000000001</v>
      </c>
      <c r="R34">
        <v>0.27835599999999999</v>
      </c>
      <c r="S34">
        <v>0.38010699999999997</v>
      </c>
      <c r="T34">
        <v>0.59910399999999997</v>
      </c>
    </row>
    <row r="35" spans="1:20">
      <c r="A35">
        <v>4</v>
      </c>
      <c r="B35">
        <v>0.234649</v>
      </c>
      <c r="C35">
        <v>0.97272700000000001</v>
      </c>
      <c r="D35">
        <v>0.27662900000000001</v>
      </c>
      <c r="E35">
        <v>0.37809199999999998</v>
      </c>
      <c r="F35">
        <v>0.59709800000000002</v>
      </c>
      <c r="H35">
        <v>4</v>
      </c>
      <c r="I35">
        <v>0.17176900000000001</v>
      </c>
      <c r="J35">
        <v>0.91818200000000005</v>
      </c>
      <c r="K35">
        <v>0.20511799999999999</v>
      </c>
      <c r="L35">
        <v>0.28939799999999999</v>
      </c>
      <c r="M35">
        <v>0.49124499999999999</v>
      </c>
      <c r="O35">
        <v>4</v>
      </c>
      <c r="P35">
        <v>0.22406599999999999</v>
      </c>
      <c r="Q35">
        <v>0.98181799999999997</v>
      </c>
      <c r="R35">
        <v>0.26496599999999998</v>
      </c>
      <c r="S35">
        <v>0.36486499999999999</v>
      </c>
      <c r="T35">
        <v>0.58568299999999995</v>
      </c>
    </row>
    <row r="36" spans="1:20">
      <c r="A36">
        <v>5</v>
      </c>
      <c r="B36">
        <v>0.212058</v>
      </c>
      <c r="C36">
        <v>0.92727300000000001</v>
      </c>
      <c r="D36">
        <v>0.25073699999999999</v>
      </c>
      <c r="E36">
        <v>0.34517799999999998</v>
      </c>
      <c r="F36">
        <v>0.55374599999999996</v>
      </c>
      <c r="H36">
        <v>5</v>
      </c>
      <c r="I36">
        <v>0.17796600000000001</v>
      </c>
      <c r="J36">
        <v>0.95454499999999998</v>
      </c>
      <c r="K36">
        <v>0.21255099999999999</v>
      </c>
      <c r="L36">
        <v>0.3</v>
      </c>
      <c r="M36">
        <v>0.50970899999999997</v>
      </c>
      <c r="O36">
        <v>5</v>
      </c>
      <c r="P36">
        <v>0.22559699999999999</v>
      </c>
      <c r="Q36">
        <v>0.94545500000000005</v>
      </c>
      <c r="R36">
        <v>0.266121</v>
      </c>
      <c r="S36">
        <v>0.36427300000000001</v>
      </c>
      <c r="T36">
        <v>0.57713700000000001</v>
      </c>
    </row>
    <row r="37" spans="1:20">
      <c r="A37">
        <v>6</v>
      </c>
      <c r="B37">
        <v>0.195489</v>
      </c>
      <c r="C37">
        <v>0.94545500000000005</v>
      </c>
      <c r="D37">
        <v>0.23235</v>
      </c>
      <c r="E37">
        <v>0.323988</v>
      </c>
      <c r="F37">
        <v>0.53497899999999998</v>
      </c>
      <c r="H37">
        <v>6</v>
      </c>
      <c r="I37">
        <v>0.18352099999999999</v>
      </c>
      <c r="J37">
        <v>0.89090899999999995</v>
      </c>
      <c r="K37">
        <v>0.218166</v>
      </c>
      <c r="L37">
        <v>0.30434800000000001</v>
      </c>
      <c r="M37">
        <v>0.50307999999999997</v>
      </c>
      <c r="O37">
        <v>6</v>
      </c>
      <c r="P37">
        <v>0.20116100000000001</v>
      </c>
      <c r="Q37">
        <v>0.94545500000000005</v>
      </c>
      <c r="R37">
        <v>0.23875099999999999</v>
      </c>
      <c r="S37">
        <v>0.33173799999999998</v>
      </c>
      <c r="T37">
        <v>0.54336499999999999</v>
      </c>
    </row>
    <row r="38" spans="1:20">
      <c r="A38">
        <v>7</v>
      </c>
      <c r="B38">
        <v>0.21632699999999999</v>
      </c>
      <c r="C38">
        <v>0.96363600000000005</v>
      </c>
      <c r="D38">
        <v>0.25603900000000002</v>
      </c>
      <c r="E38">
        <v>0.35333300000000001</v>
      </c>
      <c r="F38">
        <v>0.56989199999999995</v>
      </c>
      <c r="H38">
        <v>7</v>
      </c>
      <c r="I38">
        <v>0.18551200000000001</v>
      </c>
      <c r="J38">
        <v>0.95454499999999998</v>
      </c>
      <c r="K38">
        <v>0.22114600000000001</v>
      </c>
      <c r="L38">
        <v>0.31065100000000001</v>
      </c>
      <c r="M38">
        <v>0.52186900000000003</v>
      </c>
      <c r="O38">
        <v>7</v>
      </c>
      <c r="P38">
        <v>0.22012599999999999</v>
      </c>
      <c r="Q38">
        <v>0.95454499999999998</v>
      </c>
      <c r="R38">
        <v>0.26015899999999997</v>
      </c>
      <c r="S38">
        <v>0.35775099999999999</v>
      </c>
      <c r="T38">
        <v>0.572519</v>
      </c>
    </row>
    <row r="39" spans="1:20">
      <c r="A39">
        <v>8</v>
      </c>
      <c r="B39">
        <v>0.23943700000000001</v>
      </c>
      <c r="C39">
        <v>0.92727300000000001</v>
      </c>
      <c r="D39">
        <v>0.28114699999999998</v>
      </c>
      <c r="E39">
        <v>0.38059700000000002</v>
      </c>
      <c r="F39">
        <v>0.58891499999999997</v>
      </c>
      <c r="H39">
        <v>8</v>
      </c>
      <c r="I39">
        <v>0.183865</v>
      </c>
      <c r="J39">
        <v>0.89090899999999995</v>
      </c>
      <c r="K39">
        <v>0.218555</v>
      </c>
      <c r="L39">
        <v>0.30482100000000001</v>
      </c>
      <c r="M39">
        <v>0.50359699999999996</v>
      </c>
      <c r="O39">
        <v>8</v>
      </c>
      <c r="P39">
        <v>0.19776099999999999</v>
      </c>
      <c r="Q39">
        <v>0.96363600000000005</v>
      </c>
      <c r="R39">
        <v>0.23513800000000001</v>
      </c>
      <c r="S39">
        <v>0.32817299999999999</v>
      </c>
      <c r="T39">
        <v>0.54303299999999999</v>
      </c>
    </row>
    <row r="40" spans="1:20">
      <c r="A40">
        <v>9</v>
      </c>
      <c r="B40">
        <v>0.20833299999999999</v>
      </c>
      <c r="C40">
        <v>0.95454499999999998</v>
      </c>
      <c r="D40">
        <v>0.246943</v>
      </c>
      <c r="E40">
        <v>0.34201999999999999</v>
      </c>
      <c r="F40">
        <v>0.55614399999999997</v>
      </c>
      <c r="H40">
        <v>9</v>
      </c>
      <c r="I40">
        <v>0.190661</v>
      </c>
      <c r="J40">
        <v>0.89090899999999995</v>
      </c>
      <c r="K40">
        <v>0.22622300000000001</v>
      </c>
      <c r="L40">
        <v>0.31410300000000002</v>
      </c>
      <c r="M40">
        <v>0.51362699999999994</v>
      </c>
      <c r="O40">
        <v>9</v>
      </c>
      <c r="P40">
        <v>0.23991000000000001</v>
      </c>
      <c r="Q40">
        <v>0.97272700000000001</v>
      </c>
      <c r="R40">
        <v>0.28247100000000003</v>
      </c>
      <c r="S40">
        <v>0.38489200000000001</v>
      </c>
      <c r="T40">
        <v>0.60383699999999996</v>
      </c>
    </row>
    <row r="41" spans="1:20">
      <c r="A41">
        <v>10</v>
      </c>
      <c r="B41">
        <v>0.20662800000000001</v>
      </c>
      <c r="C41">
        <v>0.96363600000000005</v>
      </c>
      <c r="D41">
        <v>0.245143</v>
      </c>
      <c r="E41">
        <v>0.34028900000000001</v>
      </c>
      <c r="F41">
        <v>0.55613900000000005</v>
      </c>
      <c r="H41">
        <v>10</v>
      </c>
      <c r="I41">
        <v>0.18939400000000001</v>
      </c>
      <c r="J41">
        <v>0.90909099999999998</v>
      </c>
      <c r="K41">
        <v>0.225023</v>
      </c>
      <c r="L41">
        <v>0.31347999999999998</v>
      </c>
      <c r="M41">
        <v>0.51652900000000002</v>
      </c>
      <c r="O41">
        <v>10</v>
      </c>
      <c r="P41">
        <v>0.20532300000000001</v>
      </c>
      <c r="Q41">
        <v>0.98181799999999997</v>
      </c>
      <c r="R41">
        <v>0.24390200000000001</v>
      </c>
      <c r="S41">
        <v>0.33962300000000001</v>
      </c>
      <c r="T41">
        <v>0.559006</v>
      </c>
    </row>
    <row r="42" spans="1:20">
      <c r="A42" t="s">
        <v>9</v>
      </c>
      <c r="B42" s="1">
        <f>AVERAGE(B32:B41)</f>
        <v>0.21541409999999997</v>
      </c>
      <c r="C42" s="1">
        <f t="shared" ref="C42:F42" si="4">AVERAGE(C32:C41)</f>
        <v>0.95363629999999977</v>
      </c>
      <c r="D42" s="1">
        <f t="shared" si="4"/>
        <v>0.25481229999999999</v>
      </c>
      <c r="E42" s="1">
        <f t="shared" si="4"/>
        <v>0.35118880000000002</v>
      </c>
      <c r="F42" s="1">
        <f t="shared" si="4"/>
        <v>0.56514999999999982</v>
      </c>
      <c r="H42" t="s">
        <v>9</v>
      </c>
      <c r="I42" s="1">
        <f>AVERAGE(I32:I41)</f>
        <v>0.17900529999999998</v>
      </c>
      <c r="J42" s="1">
        <f>AVERAGE(J32:J41)</f>
        <v>0.90999990000000008</v>
      </c>
      <c r="K42" s="1">
        <f>AVERAGE(K32:K41)</f>
        <v>0.21321090000000004</v>
      </c>
      <c r="L42" s="1">
        <f>AVERAGE(L32:L41)</f>
        <v>0.29891070000000008</v>
      </c>
      <c r="M42" s="1">
        <f>AVERAGE(M32:M41)</f>
        <v>0.50012840000000003</v>
      </c>
      <c r="O42" t="s">
        <v>9</v>
      </c>
      <c r="P42" s="1">
        <f t="shared" ref="P42:T42" si="5">AVERAGE(P32:P41)</f>
        <v>0.22243189999999999</v>
      </c>
      <c r="Q42" s="1">
        <f t="shared" si="5"/>
        <v>0.96000000000000019</v>
      </c>
      <c r="R42" s="1">
        <f t="shared" si="5"/>
        <v>0.2627427</v>
      </c>
      <c r="S42" s="1">
        <f t="shared" si="5"/>
        <v>0.36087919999999996</v>
      </c>
      <c r="T42" s="1">
        <f t="shared" si="5"/>
        <v>0.57641880000000012</v>
      </c>
    </row>
    <row r="44" spans="1:20">
      <c r="B44" t="s">
        <v>16</v>
      </c>
      <c r="H44" t="s">
        <v>17</v>
      </c>
      <c r="O44" t="s">
        <v>18</v>
      </c>
    </row>
    <row r="45" spans="1:20">
      <c r="A45" t="s">
        <v>3</v>
      </c>
      <c r="B45" t="s">
        <v>4</v>
      </c>
      <c r="C45" t="s">
        <v>5</v>
      </c>
      <c r="D45" t="s">
        <v>6</v>
      </c>
      <c r="E45" t="s">
        <v>7</v>
      </c>
      <c r="F45" t="s">
        <v>8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 t="s">
        <v>8</v>
      </c>
      <c r="O45" t="s">
        <v>3</v>
      </c>
      <c r="P45" t="s">
        <v>4</v>
      </c>
      <c r="Q45" t="s">
        <v>5</v>
      </c>
      <c r="R45" t="s">
        <v>6</v>
      </c>
      <c r="S45" t="s">
        <v>7</v>
      </c>
      <c r="T45" t="s">
        <v>8</v>
      </c>
    </row>
    <row r="46" spans="1:20">
      <c r="A46">
        <v>1</v>
      </c>
      <c r="B46">
        <v>0.70769199999999999</v>
      </c>
      <c r="C46">
        <v>0.836364</v>
      </c>
      <c r="D46">
        <v>0.730159</v>
      </c>
      <c r="E46">
        <v>0.76666699999999999</v>
      </c>
      <c r="F46">
        <v>0.80701800000000001</v>
      </c>
      <c r="H46">
        <v>1</v>
      </c>
      <c r="I46" s="2">
        <v>0.66086999999999996</v>
      </c>
      <c r="J46">
        <v>0.690909</v>
      </c>
      <c r="K46">
        <v>0.66666700000000001</v>
      </c>
      <c r="L46">
        <v>0.67555600000000005</v>
      </c>
      <c r="M46">
        <v>0.68468499999999999</v>
      </c>
      <c r="O46">
        <v>1</v>
      </c>
      <c r="P46">
        <v>0.66666700000000001</v>
      </c>
      <c r="Q46">
        <v>0.87272700000000003</v>
      </c>
      <c r="R46">
        <v>0.699708</v>
      </c>
      <c r="S46">
        <v>0.75590599999999997</v>
      </c>
      <c r="T46">
        <v>0.82191800000000004</v>
      </c>
    </row>
    <row r="47" spans="1:20">
      <c r="A47">
        <v>2</v>
      </c>
      <c r="B47">
        <v>0.76033099999999998</v>
      </c>
      <c r="C47">
        <v>0.836364</v>
      </c>
      <c r="D47">
        <v>0.77441099999999996</v>
      </c>
      <c r="E47">
        <v>0.79653700000000005</v>
      </c>
      <c r="F47">
        <v>0.81996400000000003</v>
      </c>
      <c r="H47">
        <v>2</v>
      </c>
      <c r="I47">
        <v>0.72826100000000005</v>
      </c>
      <c r="J47">
        <v>0.60909100000000005</v>
      </c>
      <c r="K47">
        <v>0.70083700000000004</v>
      </c>
      <c r="L47">
        <v>0.66336600000000001</v>
      </c>
      <c r="M47">
        <v>0.62969900000000001</v>
      </c>
      <c r="O47">
        <v>2</v>
      </c>
      <c r="P47">
        <v>0.75</v>
      </c>
      <c r="Q47">
        <v>0.70909100000000003</v>
      </c>
      <c r="R47">
        <v>0.74144500000000002</v>
      </c>
      <c r="S47">
        <v>0.72897199999999995</v>
      </c>
      <c r="T47">
        <v>0.71691199999999999</v>
      </c>
    </row>
    <row r="48" spans="1:20">
      <c r="A48">
        <v>3</v>
      </c>
      <c r="B48">
        <v>0.72222200000000003</v>
      </c>
      <c r="C48">
        <v>0.70909100000000003</v>
      </c>
      <c r="D48">
        <v>0.719557</v>
      </c>
      <c r="E48">
        <v>0.71559600000000001</v>
      </c>
      <c r="F48">
        <v>0.71167899999999995</v>
      </c>
      <c r="H48">
        <v>3</v>
      </c>
      <c r="I48">
        <v>0.63025200000000003</v>
      </c>
      <c r="J48">
        <v>0.68181800000000004</v>
      </c>
      <c r="K48">
        <v>0.63993199999999995</v>
      </c>
      <c r="L48">
        <v>0.65502199999999999</v>
      </c>
      <c r="M48">
        <v>0.67084100000000002</v>
      </c>
      <c r="O48">
        <v>3</v>
      </c>
      <c r="P48">
        <v>0.63698600000000005</v>
      </c>
      <c r="Q48">
        <v>0.84545499999999996</v>
      </c>
      <c r="R48">
        <v>0.67002899999999999</v>
      </c>
      <c r="S48">
        <v>0.72656299999999996</v>
      </c>
      <c r="T48">
        <v>0.79351499999999997</v>
      </c>
    </row>
    <row r="49" spans="1:20">
      <c r="A49">
        <v>4</v>
      </c>
      <c r="B49">
        <v>0.74218799999999996</v>
      </c>
      <c r="C49">
        <v>0.86363599999999996</v>
      </c>
      <c r="D49">
        <v>0.76366599999999996</v>
      </c>
      <c r="E49" s="2">
        <v>0.798319</v>
      </c>
      <c r="F49">
        <v>0.83626800000000001</v>
      </c>
      <c r="H49">
        <v>4</v>
      </c>
      <c r="I49">
        <v>0.730769</v>
      </c>
      <c r="J49">
        <v>0.690909</v>
      </c>
      <c r="K49">
        <v>0.72243299999999999</v>
      </c>
      <c r="L49">
        <v>0.71028000000000002</v>
      </c>
      <c r="M49">
        <v>0.69852899999999996</v>
      </c>
      <c r="O49">
        <v>4</v>
      </c>
      <c r="P49">
        <v>0.62068999999999996</v>
      </c>
      <c r="Q49">
        <v>0.81818199999999996</v>
      </c>
      <c r="R49">
        <v>0.65217400000000003</v>
      </c>
      <c r="S49">
        <v>0.70588200000000001</v>
      </c>
      <c r="T49">
        <v>0.769231</v>
      </c>
    </row>
    <row r="50" spans="1:20">
      <c r="A50">
        <v>5</v>
      </c>
      <c r="B50">
        <v>0.74015699999999995</v>
      </c>
      <c r="C50">
        <v>0.854545</v>
      </c>
      <c r="D50">
        <v>0.76051800000000003</v>
      </c>
      <c r="E50">
        <v>0.79324899999999998</v>
      </c>
      <c r="F50">
        <v>0.82892399999999999</v>
      </c>
      <c r="H50">
        <v>5</v>
      </c>
      <c r="I50">
        <v>0.68141600000000002</v>
      </c>
      <c r="J50">
        <v>0.7</v>
      </c>
      <c r="K50">
        <v>0.68505300000000002</v>
      </c>
      <c r="L50">
        <v>0.69058299999999995</v>
      </c>
      <c r="M50">
        <v>0.69620300000000002</v>
      </c>
      <c r="O50">
        <v>5</v>
      </c>
      <c r="P50">
        <v>0.62416099999999997</v>
      </c>
      <c r="Q50">
        <v>0.84545499999999996</v>
      </c>
      <c r="R50">
        <v>0.65864</v>
      </c>
      <c r="S50">
        <v>0.71814699999999998</v>
      </c>
      <c r="T50">
        <v>0.78947400000000001</v>
      </c>
    </row>
    <row r="51" spans="1:20">
      <c r="A51">
        <v>6</v>
      </c>
      <c r="B51">
        <v>0.78448300000000004</v>
      </c>
      <c r="C51">
        <v>0.82727300000000004</v>
      </c>
      <c r="D51">
        <v>0.79268300000000003</v>
      </c>
      <c r="E51">
        <v>0.80530999999999997</v>
      </c>
      <c r="F51">
        <v>0.81834499999999999</v>
      </c>
      <c r="H51">
        <v>6</v>
      </c>
      <c r="I51">
        <v>0.63888900000000004</v>
      </c>
      <c r="J51">
        <v>0.62727299999999997</v>
      </c>
      <c r="K51">
        <v>0.63653099999999996</v>
      </c>
      <c r="L51">
        <v>0.63302800000000004</v>
      </c>
      <c r="M51">
        <v>0.62956199999999995</v>
      </c>
      <c r="O51">
        <v>6</v>
      </c>
      <c r="P51">
        <v>0.64705900000000005</v>
      </c>
      <c r="Q51">
        <v>0.8</v>
      </c>
      <c r="R51">
        <v>0.67278300000000002</v>
      </c>
      <c r="S51">
        <v>0.71544700000000006</v>
      </c>
      <c r="T51">
        <v>0.76388900000000004</v>
      </c>
    </row>
    <row r="52" spans="1:20">
      <c r="A52">
        <v>7</v>
      </c>
      <c r="B52">
        <v>0.69465600000000005</v>
      </c>
      <c r="C52">
        <v>0.82727300000000004</v>
      </c>
      <c r="D52">
        <v>0.71766600000000003</v>
      </c>
      <c r="E52">
        <v>0.75518700000000005</v>
      </c>
      <c r="F52">
        <v>0.796848</v>
      </c>
      <c r="H52">
        <v>7</v>
      </c>
      <c r="I52">
        <v>0.66666700000000001</v>
      </c>
      <c r="J52">
        <v>0.63636400000000004</v>
      </c>
      <c r="K52">
        <v>0.66037699999999999</v>
      </c>
      <c r="L52">
        <v>0.65116300000000005</v>
      </c>
      <c r="M52">
        <v>0.64220200000000005</v>
      </c>
      <c r="O52">
        <v>7</v>
      </c>
      <c r="P52">
        <v>0.66242000000000001</v>
      </c>
      <c r="Q52">
        <v>0.94545500000000005</v>
      </c>
      <c r="R52">
        <v>0.70460699999999998</v>
      </c>
      <c r="S52">
        <v>0.779026</v>
      </c>
      <c r="T52">
        <v>0.87102199999999996</v>
      </c>
    </row>
    <row r="53" spans="1:20">
      <c r="A53">
        <v>8</v>
      </c>
      <c r="B53">
        <v>0.66917300000000002</v>
      </c>
      <c r="C53">
        <v>0.809091</v>
      </c>
      <c r="D53">
        <v>0.69314600000000004</v>
      </c>
      <c r="E53">
        <v>0.73250999999999999</v>
      </c>
      <c r="F53">
        <v>0.77661400000000003</v>
      </c>
      <c r="H53">
        <v>8</v>
      </c>
      <c r="I53">
        <v>0.66336600000000001</v>
      </c>
      <c r="J53">
        <v>0.60909100000000005</v>
      </c>
      <c r="K53">
        <v>0.65175099999999997</v>
      </c>
      <c r="L53">
        <v>0.63507100000000005</v>
      </c>
      <c r="M53" s="2">
        <v>0.619224</v>
      </c>
      <c r="O53">
        <v>8</v>
      </c>
      <c r="P53">
        <v>0.71653500000000003</v>
      </c>
      <c r="Q53">
        <v>0.82727300000000004</v>
      </c>
      <c r="R53">
        <v>0.73624599999999996</v>
      </c>
      <c r="S53">
        <v>0.76793199999999995</v>
      </c>
      <c r="T53">
        <v>0.80246899999999999</v>
      </c>
    </row>
    <row r="54" spans="1:20">
      <c r="A54">
        <v>9</v>
      </c>
      <c r="B54">
        <v>0.67142900000000005</v>
      </c>
      <c r="C54">
        <v>0.854545</v>
      </c>
      <c r="D54">
        <v>0.70149300000000003</v>
      </c>
      <c r="E54">
        <v>0.752</v>
      </c>
      <c r="F54">
        <v>0.81034499999999998</v>
      </c>
      <c r="H54">
        <v>9</v>
      </c>
      <c r="I54">
        <v>0.71559600000000001</v>
      </c>
      <c r="J54">
        <v>0.70909100000000003</v>
      </c>
      <c r="K54">
        <v>0.71428599999999998</v>
      </c>
      <c r="L54">
        <v>0.71232899999999999</v>
      </c>
      <c r="M54" s="2">
        <v>0.71038299999999999</v>
      </c>
      <c r="O54">
        <v>9</v>
      </c>
      <c r="P54">
        <v>0.71875</v>
      </c>
      <c r="Q54">
        <v>0.836364</v>
      </c>
      <c r="R54">
        <v>0.73955000000000004</v>
      </c>
      <c r="S54">
        <v>0.77310900000000005</v>
      </c>
      <c r="T54">
        <v>0.809859</v>
      </c>
    </row>
    <row r="55" spans="1:20">
      <c r="A55">
        <v>10</v>
      </c>
      <c r="B55">
        <v>0.705426</v>
      </c>
      <c r="C55">
        <v>0.82727300000000004</v>
      </c>
      <c r="D55">
        <v>0.72683699999999996</v>
      </c>
      <c r="E55">
        <v>0.76150600000000002</v>
      </c>
      <c r="F55">
        <v>0.79964900000000005</v>
      </c>
      <c r="H55">
        <v>10</v>
      </c>
      <c r="I55">
        <v>0.67924499999999999</v>
      </c>
      <c r="J55">
        <v>0.65454500000000004</v>
      </c>
      <c r="K55">
        <v>0.67415700000000001</v>
      </c>
      <c r="L55">
        <v>0.66666700000000001</v>
      </c>
      <c r="M55">
        <v>0.65934099999999995</v>
      </c>
      <c r="O55">
        <v>10</v>
      </c>
      <c r="P55">
        <v>0.75</v>
      </c>
      <c r="Q55">
        <v>0.84545499999999996</v>
      </c>
      <c r="R55">
        <v>0.76732699999999998</v>
      </c>
      <c r="S55">
        <v>0.79487200000000002</v>
      </c>
      <c r="T55">
        <v>0.82446799999999998</v>
      </c>
    </row>
    <row r="56" spans="1:20">
      <c r="A56" t="s">
        <v>9</v>
      </c>
      <c r="B56" s="1">
        <f>AVERAGE(B46:B55)</f>
        <v>0.71977570000000002</v>
      </c>
      <c r="C56" s="1">
        <f t="shared" ref="C56:F56" si="6">AVERAGE(C46:C55)</f>
        <v>0.82454549999999993</v>
      </c>
      <c r="D56" s="1">
        <f t="shared" si="6"/>
        <v>0.73801360000000016</v>
      </c>
      <c r="E56" s="1">
        <f t="shared" si="6"/>
        <v>0.76768809999999998</v>
      </c>
      <c r="F56" s="1">
        <f t="shared" si="6"/>
        <v>0.80056539999999998</v>
      </c>
      <c r="H56" t="s">
        <v>9</v>
      </c>
      <c r="I56" s="1">
        <f>AVERAGE(I46:I55)</f>
        <v>0.6795331</v>
      </c>
      <c r="J56" s="1">
        <f>AVERAGE(J46:J55)</f>
        <v>0.66090910000000003</v>
      </c>
      <c r="K56" s="1">
        <f>AVERAGE(K46:K55)</f>
        <v>0.67520240000000009</v>
      </c>
      <c r="L56" s="1">
        <f>AVERAGE(L46:L55)</f>
        <v>0.66930650000000003</v>
      </c>
      <c r="M56" s="1">
        <f>AVERAGE(M46:M55)</f>
        <v>0.66406690000000013</v>
      </c>
      <c r="O56" t="s">
        <v>9</v>
      </c>
      <c r="P56" s="1">
        <f t="shared" ref="P56:T56" si="7">AVERAGE(P46:P55)</f>
        <v>0.6793267999999999</v>
      </c>
      <c r="Q56" s="1">
        <f t="shared" si="7"/>
        <v>0.83454569999999995</v>
      </c>
      <c r="R56" s="1">
        <f t="shared" si="7"/>
        <v>0.70425090000000001</v>
      </c>
      <c r="S56" s="1">
        <f t="shared" si="7"/>
        <v>0.74658559999999996</v>
      </c>
      <c r="T56" s="1">
        <f t="shared" si="7"/>
        <v>0.79627570000000003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61E2-A806-43C8-97A3-896FAC9948FB}">
  <dimension ref="A1:T56"/>
  <sheetViews>
    <sheetView zoomScale="55" zoomScaleNormal="55" workbookViewId="0">
      <selection activeCell="R54" sqref="R54"/>
    </sheetView>
  </sheetViews>
  <sheetFormatPr defaultRowHeight="14.75"/>
  <sheetData>
    <row r="1" spans="1:20">
      <c r="B1" t="s">
        <v>0</v>
      </c>
      <c r="H1" t="s">
        <v>1</v>
      </c>
      <c r="O1" t="s">
        <v>2</v>
      </c>
    </row>
    <row r="2" spans="1:20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</row>
    <row r="3" spans="1:20">
      <c r="A3">
        <v>1</v>
      </c>
      <c r="B3">
        <v>0.93023299999999998</v>
      </c>
      <c r="C3">
        <v>0.47619</v>
      </c>
      <c r="D3">
        <v>0.78125</v>
      </c>
      <c r="E3">
        <v>0.62992099999999995</v>
      </c>
      <c r="F3">
        <v>0.52770399999999995</v>
      </c>
      <c r="H3">
        <v>1</v>
      </c>
      <c r="I3">
        <v>0.96</v>
      </c>
      <c r="J3">
        <v>0.28571400000000002</v>
      </c>
      <c r="K3">
        <v>0.65217400000000003</v>
      </c>
      <c r="L3">
        <v>0.44036700000000001</v>
      </c>
      <c r="M3">
        <v>0.33240999999999998</v>
      </c>
      <c r="O3">
        <v>1</v>
      </c>
      <c r="P3">
        <v>0.66101699999999997</v>
      </c>
      <c r="Q3">
        <v>0.46428599999999998</v>
      </c>
      <c r="R3">
        <v>0.609375</v>
      </c>
      <c r="S3">
        <v>0.54545500000000002</v>
      </c>
      <c r="T3">
        <v>0.49367100000000003</v>
      </c>
    </row>
    <row r="4" spans="1:20">
      <c r="A4">
        <v>2</v>
      </c>
      <c r="B4">
        <v>0.86538499999999996</v>
      </c>
      <c r="C4">
        <v>0.53571400000000002</v>
      </c>
      <c r="D4">
        <v>0.77054800000000001</v>
      </c>
      <c r="E4">
        <v>0.66176500000000005</v>
      </c>
      <c r="F4">
        <v>0.579897</v>
      </c>
      <c r="H4">
        <v>2</v>
      </c>
      <c r="I4">
        <v>1</v>
      </c>
      <c r="J4">
        <v>0.28571400000000002</v>
      </c>
      <c r="K4">
        <v>0.66666700000000001</v>
      </c>
      <c r="L4">
        <v>0.44444400000000001</v>
      </c>
      <c r="M4">
        <v>0.33333299999999999</v>
      </c>
      <c r="O4">
        <v>2</v>
      </c>
      <c r="P4">
        <v>0.60377400000000003</v>
      </c>
      <c r="Q4">
        <v>0.38095200000000001</v>
      </c>
      <c r="R4">
        <v>0.54054100000000005</v>
      </c>
      <c r="S4">
        <v>0.46715299999999998</v>
      </c>
      <c r="T4">
        <v>0.41131099999999998</v>
      </c>
    </row>
    <row r="5" spans="1:20">
      <c r="A5">
        <v>3</v>
      </c>
      <c r="B5">
        <v>0.84210499999999999</v>
      </c>
      <c r="C5">
        <v>0.57142899999999996</v>
      </c>
      <c r="D5">
        <v>0.769231</v>
      </c>
      <c r="E5">
        <v>0.68085099999999998</v>
      </c>
      <c r="F5">
        <v>0.61068699999999998</v>
      </c>
      <c r="H5">
        <v>3</v>
      </c>
      <c r="I5">
        <v>0.875</v>
      </c>
      <c r="J5">
        <v>0.25</v>
      </c>
      <c r="K5">
        <v>0.58333299999999999</v>
      </c>
      <c r="L5">
        <v>0.38888899999999998</v>
      </c>
      <c r="M5">
        <v>0.29166700000000001</v>
      </c>
      <c r="O5">
        <v>3</v>
      </c>
      <c r="P5">
        <v>0.8</v>
      </c>
      <c r="Q5">
        <v>0.52381</v>
      </c>
      <c r="R5">
        <v>0.72368399999999999</v>
      </c>
      <c r="S5">
        <v>0.63309400000000005</v>
      </c>
      <c r="T5">
        <v>0.56266000000000005</v>
      </c>
    </row>
    <row r="6" spans="1:20">
      <c r="A6">
        <v>4</v>
      </c>
      <c r="B6">
        <v>0.91304300000000005</v>
      </c>
      <c r="C6">
        <v>0.5</v>
      </c>
      <c r="D6">
        <v>0.783582</v>
      </c>
      <c r="E6">
        <v>0.64615400000000001</v>
      </c>
      <c r="F6">
        <v>0.54973799999999995</v>
      </c>
      <c r="H6">
        <v>4</v>
      </c>
      <c r="I6" s="2">
        <v>0.95454499999999998</v>
      </c>
      <c r="J6">
        <v>0.25</v>
      </c>
      <c r="K6">
        <v>0.61046500000000004</v>
      </c>
      <c r="L6">
        <v>0.39622600000000002</v>
      </c>
      <c r="M6">
        <v>0.293296</v>
      </c>
      <c r="O6">
        <v>4</v>
      </c>
      <c r="P6" t="s">
        <v>19</v>
      </c>
      <c r="R6">
        <v>0.50287400000000004</v>
      </c>
      <c r="S6">
        <v>0.466667</v>
      </c>
      <c r="T6">
        <v>0.43532300000000002</v>
      </c>
    </row>
    <row r="7" spans="1:20">
      <c r="A7">
        <v>5</v>
      </c>
      <c r="B7">
        <v>0.83870999999999996</v>
      </c>
      <c r="C7">
        <v>0.61904800000000004</v>
      </c>
      <c r="D7">
        <v>0.78313299999999997</v>
      </c>
      <c r="E7">
        <v>0.71232899999999999</v>
      </c>
      <c r="F7">
        <v>0.65326600000000001</v>
      </c>
      <c r="H7">
        <v>5</v>
      </c>
      <c r="I7">
        <v>0.82608700000000002</v>
      </c>
      <c r="J7">
        <v>0.22619</v>
      </c>
      <c r="K7">
        <v>0.53977299999999995</v>
      </c>
      <c r="L7">
        <v>0.35514000000000001</v>
      </c>
      <c r="M7">
        <v>0.26462400000000003</v>
      </c>
      <c r="O7">
        <v>5</v>
      </c>
      <c r="P7">
        <v>0.60606099999999996</v>
      </c>
      <c r="Q7">
        <v>0.47619</v>
      </c>
      <c r="R7">
        <v>0.57471300000000003</v>
      </c>
      <c r="S7">
        <v>0.53333299999999995</v>
      </c>
      <c r="T7">
        <v>0.49751200000000001</v>
      </c>
    </row>
    <row r="8" spans="1:20">
      <c r="A8">
        <v>6</v>
      </c>
      <c r="B8">
        <v>0.87272700000000003</v>
      </c>
      <c r="C8">
        <v>0.57142899999999996</v>
      </c>
      <c r="D8">
        <v>0.78947400000000001</v>
      </c>
      <c r="E8">
        <v>0.69064700000000001</v>
      </c>
      <c r="F8">
        <v>0.613811</v>
      </c>
      <c r="H8">
        <v>6</v>
      </c>
      <c r="I8">
        <v>1</v>
      </c>
      <c r="J8">
        <v>0.30952400000000002</v>
      </c>
      <c r="K8">
        <v>0.69148900000000002</v>
      </c>
      <c r="L8">
        <v>0.47272700000000001</v>
      </c>
      <c r="M8">
        <v>0.35911599999999999</v>
      </c>
      <c r="O8">
        <v>6</v>
      </c>
      <c r="P8">
        <v>0.69117600000000001</v>
      </c>
      <c r="Q8">
        <v>0.55952400000000002</v>
      </c>
      <c r="R8">
        <v>0.66011200000000003</v>
      </c>
      <c r="S8">
        <v>0.618421</v>
      </c>
      <c r="T8">
        <v>0.58168299999999995</v>
      </c>
    </row>
    <row r="9" spans="1:20">
      <c r="A9">
        <v>7</v>
      </c>
      <c r="B9">
        <v>0.81481499999999996</v>
      </c>
      <c r="C9">
        <v>0.52381</v>
      </c>
      <c r="D9">
        <v>0.73333300000000001</v>
      </c>
      <c r="E9">
        <v>0.63768100000000005</v>
      </c>
      <c r="F9">
        <v>0.56410300000000002</v>
      </c>
      <c r="H9">
        <v>7</v>
      </c>
      <c r="I9">
        <v>1</v>
      </c>
      <c r="J9">
        <v>0.22619</v>
      </c>
      <c r="K9">
        <v>0.59375</v>
      </c>
      <c r="L9">
        <v>0.36893199999999998</v>
      </c>
      <c r="M9">
        <v>0.26760600000000001</v>
      </c>
      <c r="O9">
        <v>7</v>
      </c>
      <c r="P9">
        <v>0.712121</v>
      </c>
      <c r="Q9">
        <v>0.55952400000000002</v>
      </c>
      <c r="R9">
        <v>0.67528699999999997</v>
      </c>
      <c r="S9">
        <v>0.62666699999999997</v>
      </c>
      <c r="T9">
        <v>0.58457700000000001</v>
      </c>
    </row>
    <row r="10" spans="1:20">
      <c r="A10">
        <v>8</v>
      </c>
      <c r="B10">
        <v>0.87036999999999998</v>
      </c>
      <c r="C10">
        <v>0.55952400000000002</v>
      </c>
      <c r="D10">
        <v>0.78333299999999995</v>
      </c>
      <c r="E10">
        <v>0.68115899999999996</v>
      </c>
      <c r="F10">
        <v>0.60256399999999999</v>
      </c>
      <c r="H10">
        <v>8</v>
      </c>
      <c r="I10">
        <v>0.961538</v>
      </c>
      <c r="J10">
        <v>0.29761900000000002</v>
      </c>
      <c r="K10">
        <v>0.66489399999999999</v>
      </c>
      <c r="L10">
        <v>0.45454499999999998</v>
      </c>
      <c r="M10">
        <v>0.345304</v>
      </c>
      <c r="O10">
        <v>8</v>
      </c>
      <c r="P10">
        <v>0.59375</v>
      </c>
      <c r="Q10">
        <v>0.45238099999999998</v>
      </c>
      <c r="R10">
        <v>0.55882399999999999</v>
      </c>
      <c r="S10">
        <v>0.51351400000000003</v>
      </c>
      <c r="T10">
        <v>0.47499999999999998</v>
      </c>
    </row>
    <row r="11" spans="1:20">
      <c r="A11">
        <v>9</v>
      </c>
      <c r="B11">
        <v>0.96078399999999997</v>
      </c>
      <c r="C11">
        <v>0.58333299999999999</v>
      </c>
      <c r="D11">
        <v>0.85069399999999995</v>
      </c>
      <c r="E11">
        <v>0.72592599999999996</v>
      </c>
      <c r="F11">
        <v>0.63307500000000005</v>
      </c>
      <c r="H11">
        <v>9</v>
      </c>
      <c r="I11">
        <v>0.95</v>
      </c>
      <c r="J11">
        <v>0.22619</v>
      </c>
      <c r="K11">
        <v>0.57926800000000001</v>
      </c>
      <c r="L11">
        <v>0.36538500000000002</v>
      </c>
      <c r="M11" s="2">
        <v>0.26685399999999998</v>
      </c>
      <c r="O11">
        <v>9</v>
      </c>
      <c r="P11">
        <v>0.62686600000000003</v>
      </c>
      <c r="Q11">
        <v>0.5</v>
      </c>
      <c r="R11">
        <v>0.59659099999999998</v>
      </c>
      <c r="S11">
        <v>0.55629099999999998</v>
      </c>
      <c r="T11">
        <v>0.521092</v>
      </c>
    </row>
    <row r="12" spans="1:20">
      <c r="A12">
        <v>10</v>
      </c>
      <c r="B12">
        <v>0.84745800000000004</v>
      </c>
      <c r="C12">
        <v>0.59523800000000004</v>
      </c>
      <c r="D12">
        <v>0.78125</v>
      </c>
      <c r="E12">
        <v>0.69930099999999995</v>
      </c>
      <c r="F12">
        <v>0.632911</v>
      </c>
      <c r="H12">
        <v>10</v>
      </c>
      <c r="I12">
        <v>1</v>
      </c>
      <c r="J12">
        <v>0.261905</v>
      </c>
      <c r="K12">
        <v>0.63953499999999996</v>
      </c>
      <c r="L12">
        <v>0.41509400000000002</v>
      </c>
      <c r="M12">
        <v>0.30726300000000001</v>
      </c>
      <c r="O12">
        <v>10</v>
      </c>
      <c r="P12">
        <v>0.30769200000000002</v>
      </c>
      <c r="Q12">
        <v>0.52381</v>
      </c>
      <c r="R12">
        <v>0.335366</v>
      </c>
      <c r="S12">
        <v>0.38766499999999998</v>
      </c>
      <c r="T12">
        <v>0.45928999999999998</v>
      </c>
    </row>
    <row r="13" spans="1:20">
      <c r="A13" t="s">
        <v>9</v>
      </c>
      <c r="B13" s="1">
        <f>AVERAGE(B3:B12)</f>
        <v>0.8755630000000002</v>
      </c>
      <c r="C13" s="1">
        <f t="shared" ref="C13:F13" si="0">AVERAGE(C3:C12)</f>
        <v>0.55357149999999999</v>
      </c>
      <c r="D13" s="1">
        <f t="shared" si="0"/>
        <v>0.78258279999999991</v>
      </c>
      <c r="E13" s="1">
        <f t="shared" si="0"/>
        <v>0.67657339999999999</v>
      </c>
      <c r="F13" s="1">
        <f t="shared" si="0"/>
        <v>0.59677559999999996</v>
      </c>
      <c r="H13">
        <f t="shared" ref="H13" si="1">AVERAGE(H3:H12)</f>
        <v>5.5</v>
      </c>
      <c r="I13" s="1">
        <f>AVERAGE(I3:I12)</f>
        <v>0.95271700000000004</v>
      </c>
      <c r="J13" s="1">
        <f>AVERAGE(J3:J12)</f>
        <v>0.26190459999999999</v>
      </c>
      <c r="K13" s="1">
        <f>AVERAGE(K3:K12)</f>
        <v>0.6221348000000001</v>
      </c>
      <c r="L13" s="1">
        <f>AVERAGE(L3:L12)</f>
        <v>0.41017490000000001</v>
      </c>
      <c r="M13" s="1">
        <f>AVERAGE(M3:M12)</f>
        <v>0.30614730000000001</v>
      </c>
      <c r="O13">
        <f t="shared" ref="O13" si="2">AVERAGE(O3:O12)</f>
        <v>5.5</v>
      </c>
      <c r="P13" s="1">
        <f>AVERAGE(P3:P9)</f>
        <v>0.67902483333333341</v>
      </c>
      <c r="Q13" s="1">
        <f>AVERAGE(Q3:Q9)</f>
        <v>0.49404766666666666</v>
      </c>
      <c r="R13" s="1">
        <f>AVERAGE(R3:R9)</f>
        <v>0.61236942857142851</v>
      </c>
      <c r="S13" s="1">
        <f>AVERAGE(S3:S9)</f>
        <v>0.55582714285714285</v>
      </c>
      <c r="T13" s="1">
        <f>AVERAGE(T3:T9)</f>
        <v>0.50953385714285715</v>
      </c>
    </row>
    <row r="16" spans="1:20">
      <c r="B16" t="s">
        <v>10</v>
      </c>
      <c r="H16" t="s">
        <v>11</v>
      </c>
      <c r="O16" t="s">
        <v>12</v>
      </c>
    </row>
    <row r="17" spans="1:20">
      <c r="A17" t="s">
        <v>3</v>
      </c>
      <c r="B17" t="s">
        <v>4</v>
      </c>
      <c r="C17" t="s">
        <v>5</v>
      </c>
      <c r="D17" t="s">
        <v>6</v>
      </c>
      <c r="E17" t="s">
        <v>7</v>
      </c>
      <c r="F17" t="s">
        <v>8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 t="s">
        <v>8</v>
      </c>
      <c r="O17" t="s">
        <v>3</v>
      </c>
      <c r="P17" t="s">
        <v>4</v>
      </c>
      <c r="Q17" t="s">
        <v>5</v>
      </c>
      <c r="R17" t="s">
        <v>6</v>
      </c>
      <c r="S17" t="s">
        <v>7</v>
      </c>
      <c r="T17" t="s">
        <v>8</v>
      </c>
    </row>
    <row r="18" spans="1:20">
      <c r="A18">
        <v>1</v>
      </c>
      <c r="B18">
        <v>0.76056299999999999</v>
      </c>
      <c r="C18">
        <v>0.64285700000000001</v>
      </c>
      <c r="D18">
        <v>0.73369600000000001</v>
      </c>
      <c r="E18">
        <v>0.696774</v>
      </c>
      <c r="F18">
        <v>0.66339099999999995</v>
      </c>
      <c r="H18">
        <v>1</v>
      </c>
      <c r="I18">
        <v>0.77586200000000005</v>
      </c>
      <c r="J18">
        <v>0.53571400000000002</v>
      </c>
      <c r="K18">
        <v>0.71202500000000002</v>
      </c>
      <c r="L18">
        <v>0.63380300000000001</v>
      </c>
      <c r="M18">
        <v>0.57106599999999996</v>
      </c>
      <c r="O18">
        <v>1</v>
      </c>
      <c r="P18">
        <v>0.653061</v>
      </c>
      <c r="Q18">
        <v>0.76190500000000005</v>
      </c>
      <c r="R18">
        <v>0.67226900000000001</v>
      </c>
      <c r="S18">
        <v>0.70329699999999995</v>
      </c>
      <c r="T18">
        <v>0.73732699999999995</v>
      </c>
    </row>
    <row r="19" spans="1:20">
      <c r="A19">
        <v>2</v>
      </c>
      <c r="B19">
        <v>0.71250000000000002</v>
      </c>
      <c r="C19">
        <v>0.67857100000000004</v>
      </c>
      <c r="D19">
        <v>0.70544600000000002</v>
      </c>
      <c r="E19">
        <v>0.69512200000000002</v>
      </c>
      <c r="F19">
        <v>0.68509600000000004</v>
      </c>
      <c r="H19">
        <v>2</v>
      </c>
      <c r="I19">
        <v>0.76271199999999995</v>
      </c>
      <c r="J19">
        <v>0.53571400000000002</v>
      </c>
      <c r="K19">
        <v>0.703125</v>
      </c>
      <c r="L19">
        <v>0.62937100000000001</v>
      </c>
      <c r="M19">
        <v>0.56962000000000002</v>
      </c>
      <c r="O19">
        <v>2</v>
      </c>
      <c r="P19">
        <v>0.61956500000000003</v>
      </c>
      <c r="Q19">
        <v>0.67857100000000004</v>
      </c>
      <c r="R19">
        <v>0.63053099999999995</v>
      </c>
      <c r="S19">
        <v>0.64772700000000005</v>
      </c>
      <c r="T19">
        <v>0.66588800000000004</v>
      </c>
    </row>
    <row r="20" spans="1:20">
      <c r="A20">
        <v>3</v>
      </c>
      <c r="B20">
        <v>0.63953499999999996</v>
      </c>
      <c r="C20">
        <v>0.65476199999999996</v>
      </c>
      <c r="D20">
        <v>0.64252299999999996</v>
      </c>
      <c r="E20">
        <v>0.64705900000000005</v>
      </c>
      <c r="F20">
        <v>0.65165899999999999</v>
      </c>
      <c r="H20">
        <v>3</v>
      </c>
      <c r="I20">
        <v>0.77551000000000003</v>
      </c>
      <c r="J20">
        <v>0.45238099999999998</v>
      </c>
      <c r="K20">
        <v>0.67857100000000004</v>
      </c>
      <c r="L20">
        <v>0.57142899999999996</v>
      </c>
      <c r="M20">
        <v>0.493506</v>
      </c>
      <c r="O20">
        <v>3</v>
      </c>
      <c r="P20">
        <v>0.65217400000000003</v>
      </c>
      <c r="Q20">
        <v>0.71428599999999998</v>
      </c>
      <c r="R20">
        <v>0.663717</v>
      </c>
      <c r="S20">
        <v>0.68181800000000004</v>
      </c>
      <c r="T20">
        <v>0.70093499999999997</v>
      </c>
    </row>
    <row r="21" spans="1:20">
      <c r="A21">
        <v>4</v>
      </c>
      <c r="B21">
        <v>0.72499999999999998</v>
      </c>
      <c r="C21">
        <v>0.69047599999999998</v>
      </c>
      <c r="D21">
        <v>0.71782199999999996</v>
      </c>
      <c r="E21">
        <v>0.70731699999999997</v>
      </c>
      <c r="F21">
        <v>0.69711500000000004</v>
      </c>
      <c r="H21">
        <v>4</v>
      </c>
      <c r="I21">
        <v>0.75471699999999997</v>
      </c>
      <c r="J21">
        <v>0.47619</v>
      </c>
      <c r="K21">
        <v>0.67567600000000005</v>
      </c>
      <c r="L21">
        <v>0.58394199999999996</v>
      </c>
      <c r="M21">
        <v>0.51413900000000001</v>
      </c>
      <c r="O21">
        <v>4</v>
      </c>
      <c r="P21">
        <v>0.66666700000000001</v>
      </c>
      <c r="Q21">
        <v>0.64285700000000001</v>
      </c>
      <c r="R21">
        <v>0.66176500000000005</v>
      </c>
      <c r="S21">
        <v>0.65454500000000004</v>
      </c>
      <c r="T21">
        <v>0.647482</v>
      </c>
    </row>
    <row r="22" spans="1:20">
      <c r="A22">
        <v>5</v>
      </c>
      <c r="B22">
        <v>0.73912999999999995</v>
      </c>
      <c r="C22">
        <v>0.60714299999999999</v>
      </c>
      <c r="D22">
        <v>0.70833299999999999</v>
      </c>
      <c r="E22">
        <v>0.66666700000000001</v>
      </c>
      <c r="F22">
        <v>0.62963000000000002</v>
      </c>
      <c r="H22">
        <v>5</v>
      </c>
      <c r="I22">
        <v>0.67796599999999996</v>
      </c>
      <c r="J22">
        <v>0.47619</v>
      </c>
      <c r="K22">
        <v>0.625</v>
      </c>
      <c r="L22">
        <v>0.55944099999999997</v>
      </c>
      <c r="M22">
        <v>0.50632900000000003</v>
      </c>
      <c r="O22">
        <v>5</v>
      </c>
      <c r="P22">
        <v>0.68041200000000002</v>
      </c>
      <c r="Q22">
        <v>0.78571400000000002</v>
      </c>
      <c r="R22">
        <v>0.69915300000000002</v>
      </c>
      <c r="S22">
        <v>0.72928199999999999</v>
      </c>
      <c r="T22">
        <v>0.76212500000000005</v>
      </c>
    </row>
    <row r="23" spans="1:20">
      <c r="A23">
        <v>6</v>
      </c>
      <c r="B23">
        <v>0.65476199999999996</v>
      </c>
      <c r="C23">
        <v>0.65476199999999996</v>
      </c>
      <c r="D23">
        <v>0.65476199999999996</v>
      </c>
      <c r="E23">
        <v>0.65476199999999996</v>
      </c>
      <c r="F23">
        <v>0.65476199999999996</v>
      </c>
      <c r="H23">
        <v>6</v>
      </c>
      <c r="I23">
        <v>0.788462</v>
      </c>
      <c r="J23">
        <v>0.488095</v>
      </c>
      <c r="K23">
        <v>0.70205499999999998</v>
      </c>
      <c r="L23">
        <v>0.60294099999999995</v>
      </c>
      <c r="M23">
        <v>0.52835100000000002</v>
      </c>
      <c r="O23">
        <v>6</v>
      </c>
      <c r="P23">
        <v>0.68235299999999999</v>
      </c>
      <c r="Q23">
        <v>0.69047599999999998</v>
      </c>
      <c r="R23">
        <v>0.68396199999999996</v>
      </c>
      <c r="S23">
        <v>0.68639099999999997</v>
      </c>
      <c r="T23">
        <v>0.688836</v>
      </c>
    </row>
    <row r="24" spans="1:20">
      <c r="A24">
        <v>7</v>
      </c>
      <c r="B24">
        <v>0.71621599999999996</v>
      </c>
      <c r="C24">
        <v>0.63095199999999996</v>
      </c>
      <c r="D24">
        <v>0.69736799999999999</v>
      </c>
      <c r="E24">
        <v>0.67088599999999998</v>
      </c>
      <c r="F24">
        <v>0.64634100000000005</v>
      </c>
      <c r="H24">
        <v>7</v>
      </c>
      <c r="I24">
        <v>0.75510200000000005</v>
      </c>
      <c r="J24">
        <v>0.44047599999999998</v>
      </c>
      <c r="K24">
        <v>0.66071400000000002</v>
      </c>
      <c r="L24">
        <v>0.55639099999999997</v>
      </c>
      <c r="M24">
        <v>0.48051899999999997</v>
      </c>
      <c r="O24">
        <v>7</v>
      </c>
      <c r="P24">
        <v>0.69411800000000001</v>
      </c>
      <c r="Q24">
        <v>0.70238100000000003</v>
      </c>
      <c r="R24">
        <v>0.69575500000000001</v>
      </c>
      <c r="S24">
        <v>0.69822499999999998</v>
      </c>
      <c r="T24">
        <v>0.70071300000000003</v>
      </c>
    </row>
    <row r="25" spans="1:20">
      <c r="A25">
        <v>8</v>
      </c>
      <c r="B25">
        <v>0.782609</v>
      </c>
      <c r="C25">
        <v>0.64285700000000001</v>
      </c>
      <c r="D25">
        <v>0.75</v>
      </c>
      <c r="E25">
        <v>0.70588200000000001</v>
      </c>
      <c r="F25">
        <v>0.66666700000000001</v>
      </c>
      <c r="H25">
        <v>8</v>
      </c>
      <c r="I25">
        <v>0.790323</v>
      </c>
      <c r="J25">
        <v>0.58333299999999999</v>
      </c>
      <c r="K25">
        <v>0.73795200000000005</v>
      </c>
      <c r="L25">
        <v>0.67123299999999997</v>
      </c>
      <c r="M25">
        <v>0.61557799999999996</v>
      </c>
      <c r="O25">
        <v>8</v>
      </c>
      <c r="P25">
        <v>0.57692299999999996</v>
      </c>
      <c r="Q25">
        <v>0.71428599999999998</v>
      </c>
      <c r="R25">
        <v>0.6</v>
      </c>
      <c r="S25">
        <v>0.63829800000000003</v>
      </c>
      <c r="T25">
        <v>0.68181800000000004</v>
      </c>
    </row>
    <row r="26" spans="1:20">
      <c r="A26">
        <v>9</v>
      </c>
      <c r="B26">
        <v>0.74026000000000003</v>
      </c>
      <c r="C26">
        <v>0.67857100000000004</v>
      </c>
      <c r="D26">
        <v>0.72704100000000005</v>
      </c>
      <c r="E26">
        <v>0.70807500000000001</v>
      </c>
      <c r="F26">
        <v>0.69007300000000005</v>
      </c>
      <c r="H26">
        <v>9</v>
      </c>
      <c r="I26">
        <v>0.77272700000000005</v>
      </c>
      <c r="J26">
        <v>0.60714299999999999</v>
      </c>
      <c r="K26">
        <v>0.73275900000000005</v>
      </c>
      <c r="L26">
        <v>0.68</v>
      </c>
      <c r="M26">
        <v>0.634328</v>
      </c>
      <c r="O26">
        <v>9</v>
      </c>
      <c r="P26">
        <v>0.68421100000000001</v>
      </c>
      <c r="Q26">
        <v>0.77381</v>
      </c>
      <c r="R26">
        <v>0.70043100000000003</v>
      </c>
      <c r="S26">
        <v>0.72625700000000004</v>
      </c>
      <c r="T26">
        <v>0.75405999999999995</v>
      </c>
    </row>
    <row r="27" spans="1:20">
      <c r="A27">
        <v>10</v>
      </c>
      <c r="B27">
        <v>0.75862099999999999</v>
      </c>
      <c r="C27">
        <v>0.78571400000000002</v>
      </c>
      <c r="D27">
        <v>0.76388900000000004</v>
      </c>
      <c r="E27">
        <v>0.77193000000000001</v>
      </c>
      <c r="F27">
        <v>0.780142</v>
      </c>
      <c r="H27">
        <v>10</v>
      </c>
      <c r="I27">
        <v>0.8</v>
      </c>
      <c r="J27">
        <v>0.61904800000000004</v>
      </c>
      <c r="K27">
        <v>0.75581399999999999</v>
      </c>
      <c r="L27">
        <v>0.69798700000000002</v>
      </c>
      <c r="M27">
        <v>0.64837900000000004</v>
      </c>
      <c r="O27">
        <v>10</v>
      </c>
      <c r="P27">
        <v>0.632911</v>
      </c>
      <c r="Q27">
        <v>0.59523800000000004</v>
      </c>
      <c r="R27">
        <v>0.625</v>
      </c>
      <c r="S27">
        <v>0.61349699999999996</v>
      </c>
      <c r="T27">
        <v>0.60241</v>
      </c>
    </row>
    <row r="28" spans="1:20">
      <c r="A28" t="s">
        <v>9</v>
      </c>
      <c r="B28" s="1">
        <f>AVERAGE(B18:B27)</f>
        <v>0.7229196</v>
      </c>
      <c r="C28" s="1">
        <f t="shared" ref="C28:T28" si="3">AVERAGE(C18:C27)</f>
        <v>0.66666650000000005</v>
      </c>
      <c r="D28" s="1">
        <f t="shared" si="3"/>
        <v>0.71008800000000005</v>
      </c>
      <c r="E28" s="1">
        <f t="shared" si="3"/>
        <v>0.69244740000000005</v>
      </c>
      <c r="F28" s="1">
        <f t="shared" si="3"/>
        <v>0.67648759999999997</v>
      </c>
      <c r="G28" s="1"/>
      <c r="H28" s="1">
        <f t="shared" si="3"/>
        <v>5.5</v>
      </c>
      <c r="I28" s="1">
        <f t="shared" si="3"/>
        <v>0.76533809999999991</v>
      </c>
      <c r="J28" s="1">
        <f t="shared" si="3"/>
        <v>0.52142840000000001</v>
      </c>
      <c r="K28" s="1">
        <f t="shared" si="3"/>
        <v>0.69836909999999996</v>
      </c>
      <c r="L28" s="1">
        <f t="shared" si="3"/>
        <v>0.61865379999999992</v>
      </c>
      <c r="M28" s="1">
        <f t="shared" si="3"/>
        <v>0.55618150000000011</v>
      </c>
      <c r="N28" s="1"/>
      <c r="O28" s="1">
        <f t="shared" si="3"/>
        <v>5.5</v>
      </c>
      <c r="P28" s="1">
        <f t="shared" si="3"/>
        <v>0.65423950000000008</v>
      </c>
      <c r="Q28" s="1">
        <f t="shared" si="3"/>
        <v>0.70595240000000004</v>
      </c>
      <c r="R28" s="1">
        <f t="shared" si="3"/>
        <v>0.66325829999999997</v>
      </c>
      <c r="S28" s="1">
        <f t="shared" si="3"/>
        <v>0.67793369999999997</v>
      </c>
      <c r="T28" s="1">
        <f t="shared" si="3"/>
        <v>0.69415939999999998</v>
      </c>
    </row>
    <row r="30" spans="1:20">
      <c r="B30" t="s">
        <v>13</v>
      </c>
      <c r="H30" t="s">
        <v>14</v>
      </c>
      <c r="O30" t="s">
        <v>15</v>
      </c>
    </row>
    <row r="31" spans="1:20">
      <c r="A31" t="s">
        <v>3</v>
      </c>
      <c r="B31" t="s">
        <v>4</v>
      </c>
      <c r="C31" t="s">
        <v>5</v>
      </c>
      <c r="D31" t="s">
        <v>6</v>
      </c>
      <c r="E31" t="s">
        <v>7</v>
      </c>
      <c r="F31" t="s">
        <v>8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 t="s">
        <v>8</v>
      </c>
      <c r="O31" t="s">
        <v>3</v>
      </c>
      <c r="P31" t="s">
        <v>4</v>
      </c>
      <c r="Q31" t="s">
        <v>5</v>
      </c>
      <c r="R31" t="s">
        <v>6</v>
      </c>
      <c r="S31" t="s">
        <v>7</v>
      </c>
      <c r="T31" t="s">
        <v>8</v>
      </c>
    </row>
    <row r="32" spans="1:20">
      <c r="A32">
        <v>1</v>
      </c>
      <c r="B32">
        <v>7.7934000000000003E-2</v>
      </c>
      <c r="C32">
        <v>0.98809499999999995</v>
      </c>
      <c r="D32">
        <v>0.29621700000000001</v>
      </c>
      <c r="E32">
        <v>0.14447299999999999</v>
      </c>
      <c r="F32">
        <v>0.29621700000000001</v>
      </c>
      <c r="H32">
        <v>1</v>
      </c>
      <c r="I32">
        <v>6.7781999999999995E-2</v>
      </c>
      <c r="J32">
        <v>0.96428599999999998</v>
      </c>
      <c r="K32">
        <v>8.3265000000000006E-2</v>
      </c>
      <c r="L32">
        <v>0.126661</v>
      </c>
      <c r="M32">
        <v>0.26453300000000002</v>
      </c>
      <c r="O32">
        <v>1</v>
      </c>
      <c r="P32">
        <v>9.3642000000000003E-2</v>
      </c>
      <c r="Q32">
        <v>0.96428599999999998</v>
      </c>
      <c r="R32">
        <v>0.114278</v>
      </c>
      <c r="S32">
        <v>0.170706</v>
      </c>
      <c r="T32">
        <v>0.33721899999999999</v>
      </c>
    </row>
    <row r="33" spans="1:20">
      <c r="A33">
        <v>2</v>
      </c>
      <c r="B33">
        <v>7.7643000000000004E-2</v>
      </c>
      <c r="C33">
        <v>0.98809499999999995</v>
      </c>
      <c r="D33">
        <v>9.5183000000000004E-2</v>
      </c>
      <c r="E33">
        <v>0.14397199999999999</v>
      </c>
      <c r="F33">
        <v>0.29537400000000003</v>
      </c>
      <c r="H33">
        <v>2</v>
      </c>
      <c r="I33">
        <v>7.7832999999999999E-2</v>
      </c>
      <c r="J33">
        <v>0.94047599999999998</v>
      </c>
      <c r="K33">
        <v>9.5319000000000001E-2</v>
      </c>
      <c r="L33">
        <v>0.14376700000000001</v>
      </c>
      <c r="M33">
        <v>0.29237600000000002</v>
      </c>
      <c r="O33">
        <v>2</v>
      </c>
      <c r="P33">
        <v>7.1555999999999995E-2</v>
      </c>
      <c r="Q33">
        <v>0.95238100000000003</v>
      </c>
      <c r="R33">
        <v>8.7795999999999999E-2</v>
      </c>
      <c r="S33">
        <v>0.13311100000000001</v>
      </c>
      <c r="T33">
        <v>0.27510299999999999</v>
      </c>
    </row>
    <row r="34" spans="1:20">
      <c r="A34">
        <v>3</v>
      </c>
      <c r="B34">
        <v>7.1363999999999997E-2</v>
      </c>
      <c r="C34">
        <v>0.94047599999999998</v>
      </c>
      <c r="D34">
        <v>8.7543999999999997E-2</v>
      </c>
      <c r="E34">
        <v>0.132662</v>
      </c>
      <c r="F34">
        <v>0.27373500000000001</v>
      </c>
      <c r="H34">
        <v>3</v>
      </c>
      <c r="I34">
        <v>8.7459999999999996E-2</v>
      </c>
      <c r="J34">
        <v>0.98809499999999995</v>
      </c>
      <c r="K34">
        <v>0.106959</v>
      </c>
      <c r="L34">
        <v>0.16069700000000001</v>
      </c>
      <c r="M34">
        <v>0.32295699999999999</v>
      </c>
      <c r="O34">
        <v>3</v>
      </c>
      <c r="P34">
        <v>6.2126000000000001E-2</v>
      </c>
      <c r="Q34">
        <v>0.98809499999999995</v>
      </c>
      <c r="R34">
        <v>7.6454999999999995E-2</v>
      </c>
      <c r="S34">
        <v>0.116901</v>
      </c>
      <c r="T34">
        <v>0.24820600000000001</v>
      </c>
    </row>
    <row r="35" spans="1:20">
      <c r="A35">
        <v>4</v>
      </c>
      <c r="B35">
        <v>8.9787000000000006E-2</v>
      </c>
      <c r="C35">
        <v>0.95238100000000003</v>
      </c>
      <c r="D35">
        <v>0.109649</v>
      </c>
      <c r="E35">
        <v>0.164103</v>
      </c>
      <c r="F35">
        <v>0.32599800000000001</v>
      </c>
      <c r="H35">
        <v>4</v>
      </c>
      <c r="I35">
        <v>7.5278999999999999E-2</v>
      </c>
      <c r="J35">
        <v>0.96428599999999998</v>
      </c>
      <c r="K35">
        <v>9.2297000000000004E-2</v>
      </c>
      <c r="L35">
        <v>0.139655</v>
      </c>
      <c r="M35">
        <v>0.286827</v>
      </c>
      <c r="O35">
        <v>4</v>
      </c>
      <c r="P35">
        <v>6.8238999999999994E-2</v>
      </c>
      <c r="Q35">
        <v>0.96428599999999998</v>
      </c>
      <c r="R35">
        <v>8.3816000000000002E-2</v>
      </c>
      <c r="S35">
        <v>0.12745899999999999</v>
      </c>
      <c r="T35">
        <v>0.26592300000000002</v>
      </c>
    </row>
    <row r="36" spans="1:20">
      <c r="A36">
        <v>5</v>
      </c>
      <c r="B36">
        <v>6.4924999999999997E-2</v>
      </c>
      <c r="C36">
        <v>0.97619</v>
      </c>
      <c r="D36">
        <v>7.9828999999999997E-2</v>
      </c>
      <c r="E36">
        <v>0.121752</v>
      </c>
      <c r="F36">
        <v>0.25641000000000003</v>
      </c>
      <c r="H36">
        <v>5</v>
      </c>
      <c r="I36">
        <v>7.8450000000000006E-2</v>
      </c>
      <c r="J36">
        <v>0.98809499999999995</v>
      </c>
      <c r="K36">
        <v>9.6154000000000003E-2</v>
      </c>
      <c r="L36">
        <v>0.14535899999999999</v>
      </c>
      <c r="M36">
        <v>0.29770400000000002</v>
      </c>
      <c r="O36">
        <v>5</v>
      </c>
      <c r="P36">
        <v>7.6781000000000002E-2</v>
      </c>
      <c r="Q36">
        <v>0.98809499999999995</v>
      </c>
      <c r="R36">
        <v>9.4146999999999995E-2</v>
      </c>
      <c r="S36">
        <v>0.142489</v>
      </c>
      <c r="T36">
        <v>0.29287200000000002</v>
      </c>
    </row>
    <row r="37" spans="1:20">
      <c r="A37">
        <v>6</v>
      </c>
      <c r="B37">
        <v>8.0517000000000005E-2</v>
      </c>
      <c r="C37">
        <v>0.96428599999999998</v>
      </c>
      <c r="D37">
        <v>9.8587999999999995E-2</v>
      </c>
      <c r="E37">
        <v>0.14862400000000001</v>
      </c>
      <c r="F37">
        <v>0.301788</v>
      </c>
      <c r="H37">
        <v>6</v>
      </c>
      <c r="I37">
        <v>7.0812E-2</v>
      </c>
      <c r="J37">
        <v>0.97619</v>
      </c>
      <c r="K37" s="2">
        <v>8.6938000000000001E-2</v>
      </c>
      <c r="L37">
        <v>0.132045</v>
      </c>
      <c r="M37">
        <v>0.27443099999999998</v>
      </c>
      <c r="O37">
        <v>6</v>
      </c>
      <c r="P37">
        <v>7.5856000000000007E-2</v>
      </c>
      <c r="Q37">
        <v>0.97619</v>
      </c>
      <c r="R37">
        <v>9.3012999999999998E-2</v>
      </c>
      <c r="S37">
        <v>0.14077300000000001</v>
      </c>
      <c r="T37">
        <v>0.28934399999999999</v>
      </c>
    </row>
    <row r="38" spans="1:20">
      <c r="A38">
        <v>7</v>
      </c>
      <c r="B38">
        <v>7.6923000000000005E-2</v>
      </c>
      <c r="C38">
        <v>0.94047599999999998</v>
      </c>
      <c r="D38">
        <v>9.4227000000000005E-2</v>
      </c>
      <c r="E38">
        <v>0.14221400000000001</v>
      </c>
      <c r="F38">
        <v>0.289802</v>
      </c>
      <c r="H38">
        <v>7</v>
      </c>
      <c r="I38">
        <v>6.9054000000000004E-2</v>
      </c>
      <c r="J38">
        <v>0.96428599999999998</v>
      </c>
      <c r="K38">
        <v>8.4798999999999999E-2</v>
      </c>
      <c r="L38">
        <v>0.12887799999999999</v>
      </c>
      <c r="M38">
        <v>0.26839000000000002</v>
      </c>
      <c r="O38">
        <v>7</v>
      </c>
      <c r="P38">
        <v>7.4007000000000003E-2</v>
      </c>
      <c r="Q38">
        <v>0.97619</v>
      </c>
      <c r="R38">
        <v>9.0787999999999994E-2</v>
      </c>
      <c r="S38">
        <v>0.13758400000000001</v>
      </c>
      <c r="T38">
        <v>0.28393400000000002</v>
      </c>
    </row>
    <row r="39" spans="1:20">
      <c r="A39">
        <v>8</v>
      </c>
      <c r="B39">
        <v>6.7912E-2</v>
      </c>
      <c r="C39">
        <v>0.95238100000000003</v>
      </c>
      <c r="D39">
        <v>8.3403000000000005E-2</v>
      </c>
      <c r="E39">
        <v>0.12678300000000001</v>
      </c>
      <c r="F39">
        <v>0.26420100000000002</v>
      </c>
      <c r="H39">
        <v>8</v>
      </c>
      <c r="I39">
        <v>8.9245000000000005E-2</v>
      </c>
      <c r="J39">
        <v>0.92857100000000004</v>
      </c>
      <c r="K39">
        <v>0.10893899999999999</v>
      </c>
      <c r="L39">
        <v>0.16283900000000001</v>
      </c>
      <c r="M39">
        <v>0.32231399999999999</v>
      </c>
      <c r="O39">
        <v>8</v>
      </c>
      <c r="P39">
        <v>6.5934000000000006E-2</v>
      </c>
      <c r="Q39">
        <v>1</v>
      </c>
      <c r="R39">
        <v>8.1081E-2</v>
      </c>
      <c r="S39">
        <v>0.123711</v>
      </c>
      <c r="T39">
        <v>0.26086999999999999</v>
      </c>
    </row>
    <row r="40" spans="1:20">
      <c r="A40">
        <v>9</v>
      </c>
      <c r="B40">
        <v>7.0916000000000007E-2</v>
      </c>
      <c r="C40">
        <v>0.94047599999999998</v>
      </c>
      <c r="D40">
        <v>8.7003999999999998E-2</v>
      </c>
      <c r="E40">
        <v>0.131886</v>
      </c>
      <c r="F40">
        <v>0.27241399999999999</v>
      </c>
      <c r="H40">
        <v>9</v>
      </c>
      <c r="I40">
        <v>6.8220000000000003E-2</v>
      </c>
      <c r="J40">
        <v>0.97619</v>
      </c>
      <c r="K40">
        <v>8.3809999999999996E-2</v>
      </c>
      <c r="L40">
        <v>0.127527</v>
      </c>
      <c r="M40">
        <v>0.26657999999999998</v>
      </c>
      <c r="O40">
        <v>9</v>
      </c>
      <c r="P40">
        <v>7.6396000000000006E-2</v>
      </c>
      <c r="Q40">
        <v>0.92857100000000004</v>
      </c>
      <c r="R40">
        <v>9.357E-2</v>
      </c>
      <c r="S40">
        <v>0.141176</v>
      </c>
      <c r="T40">
        <v>0.28739900000000002</v>
      </c>
    </row>
    <row r="41" spans="1:20">
      <c r="A41">
        <v>10</v>
      </c>
      <c r="B41">
        <v>9.0508000000000005E-2</v>
      </c>
      <c r="C41">
        <v>0.97619</v>
      </c>
      <c r="D41">
        <v>0.110572</v>
      </c>
      <c r="E41">
        <v>0.165657</v>
      </c>
      <c r="F41">
        <v>0.33011299999999999</v>
      </c>
      <c r="H41">
        <v>10</v>
      </c>
      <c r="I41">
        <v>8.5653000000000007E-2</v>
      </c>
      <c r="J41">
        <v>0.95238100000000003</v>
      </c>
      <c r="K41">
        <v>0.104712</v>
      </c>
      <c r="L41">
        <v>0.15717100000000001</v>
      </c>
      <c r="M41">
        <v>0.31496099999999999</v>
      </c>
      <c r="O41">
        <v>10</v>
      </c>
      <c r="P41">
        <v>8.0739000000000005E-2</v>
      </c>
      <c r="Q41">
        <v>0.98809499999999995</v>
      </c>
      <c r="R41">
        <v>9.8904000000000006E-2</v>
      </c>
      <c r="S41">
        <v>0.149281</v>
      </c>
      <c r="T41">
        <v>0.30425200000000002</v>
      </c>
    </row>
    <row r="42" spans="1:20">
      <c r="A42" t="s">
        <v>9</v>
      </c>
      <c r="B42" s="1">
        <f>AVERAGE(B32:B41)</f>
        <v>7.6842900000000006E-2</v>
      </c>
      <c r="C42" s="1">
        <f t="shared" ref="C42:T42" si="4">AVERAGE(C32:C41)</f>
        <v>0.96190460000000011</v>
      </c>
      <c r="D42" s="1">
        <f t="shared" si="4"/>
        <v>0.11422159999999999</v>
      </c>
      <c r="E42" s="1">
        <f t="shared" si="4"/>
        <v>0.14221259999999999</v>
      </c>
      <c r="F42" s="1">
        <f>AVERAGE(F32:F41)</f>
        <v>0.29060520000000001</v>
      </c>
      <c r="G42" s="1"/>
      <c r="H42" s="1">
        <f t="shared" si="4"/>
        <v>5.5</v>
      </c>
      <c r="I42" s="1">
        <f t="shared" si="4"/>
        <v>7.6978799999999986E-2</v>
      </c>
      <c r="J42" s="1">
        <f t="shared" si="4"/>
        <v>0.96428560000000019</v>
      </c>
      <c r="K42" s="1">
        <f t="shared" si="4"/>
        <v>9.4319199999999992E-2</v>
      </c>
      <c r="L42" s="1">
        <f t="shared" si="4"/>
        <v>0.14245989999999997</v>
      </c>
      <c r="M42" s="1">
        <f t="shared" si="4"/>
        <v>0.29110729999999996</v>
      </c>
      <c r="N42" s="1"/>
      <c r="O42" s="1">
        <f t="shared" si="4"/>
        <v>5.5</v>
      </c>
      <c r="P42" s="1">
        <f t="shared" si="4"/>
        <v>7.4527600000000013E-2</v>
      </c>
      <c r="Q42" s="1">
        <f t="shared" si="4"/>
        <v>0.97261889999999995</v>
      </c>
      <c r="R42" s="1">
        <f t="shared" si="4"/>
        <v>9.1384800000000002E-2</v>
      </c>
      <c r="S42" s="1">
        <f t="shared" si="4"/>
        <v>0.1383191</v>
      </c>
      <c r="T42" s="1">
        <f t="shared" si="4"/>
        <v>0.28451220000000005</v>
      </c>
    </row>
    <row r="44" spans="1:20">
      <c r="B44" t="s">
        <v>16</v>
      </c>
      <c r="H44" t="s">
        <v>17</v>
      </c>
      <c r="O44" t="s">
        <v>18</v>
      </c>
    </row>
    <row r="45" spans="1:20">
      <c r="A45" t="s">
        <v>3</v>
      </c>
      <c r="B45" t="s">
        <v>4</v>
      </c>
      <c r="C45" t="s">
        <v>5</v>
      </c>
      <c r="D45" t="s">
        <v>6</v>
      </c>
      <c r="E45" t="s">
        <v>7</v>
      </c>
      <c r="F45" t="s">
        <v>8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 t="s">
        <v>8</v>
      </c>
      <c r="O45" t="s">
        <v>3</v>
      </c>
      <c r="P45" t="s">
        <v>4</v>
      </c>
      <c r="Q45" t="s">
        <v>5</v>
      </c>
      <c r="R45" t="s">
        <v>6</v>
      </c>
      <c r="S45" t="s">
        <v>7</v>
      </c>
      <c r="T45" t="s">
        <v>8</v>
      </c>
    </row>
    <row r="46" spans="1:20">
      <c r="A46">
        <v>1</v>
      </c>
      <c r="B46">
        <v>0.56190499999999999</v>
      </c>
      <c r="C46">
        <v>0.70238100000000003</v>
      </c>
      <c r="D46">
        <v>0.58531699999999998</v>
      </c>
      <c r="E46">
        <v>0.62433899999999998</v>
      </c>
      <c r="F46">
        <v>0.66893400000000003</v>
      </c>
      <c r="H46">
        <v>1</v>
      </c>
      <c r="I46" s="2">
        <v>0.67692300000000005</v>
      </c>
      <c r="J46">
        <v>0.52381</v>
      </c>
      <c r="K46">
        <v>0.63953499999999996</v>
      </c>
      <c r="L46">
        <v>0.59060400000000002</v>
      </c>
      <c r="M46">
        <v>0.548628</v>
      </c>
      <c r="O46">
        <v>1</v>
      </c>
      <c r="P46">
        <v>0.578125</v>
      </c>
      <c r="Q46">
        <v>0.88095199999999996</v>
      </c>
      <c r="R46">
        <v>0.62080500000000005</v>
      </c>
      <c r="S46">
        <v>0.69811299999999998</v>
      </c>
      <c r="T46">
        <v>0.79741399999999996</v>
      </c>
    </row>
    <row r="47" spans="1:20">
      <c r="A47">
        <v>2</v>
      </c>
      <c r="B47">
        <v>0.65882399999999997</v>
      </c>
      <c r="C47">
        <v>0.66666700000000001</v>
      </c>
      <c r="D47">
        <v>0.66037699999999999</v>
      </c>
      <c r="E47">
        <v>0.66272200000000003</v>
      </c>
      <c r="F47">
        <v>0.66508299999999998</v>
      </c>
      <c r="H47">
        <v>2</v>
      </c>
      <c r="I47">
        <v>0.625</v>
      </c>
      <c r="J47">
        <v>0.47619</v>
      </c>
      <c r="K47">
        <v>0.58823499999999995</v>
      </c>
      <c r="L47">
        <v>0.54054100000000005</v>
      </c>
      <c r="M47">
        <v>0.5</v>
      </c>
      <c r="O47">
        <v>2</v>
      </c>
      <c r="P47">
        <v>0.525424</v>
      </c>
      <c r="Q47">
        <v>0.73809499999999995</v>
      </c>
      <c r="R47">
        <v>0.55755399999999999</v>
      </c>
      <c r="S47">
        <v>0.61386099999999999</v>
      </c>
      <c r="T47">
        <v>0.68281899999999995</v>
      </c>
    </row>
    <row r="48" spans="1:20">
      <c r="A48">
        <v>3</v>
      </c>
      <c r="B48">
        <v>0.6</v>
      </c>
      <c r="C48">
        <v>0.78571400000000002</v>
      </c>
      <c r="D48">
        <v>0.62977099999999997</v>
      </c>
      <c r="E48">
        <v>0.68041200000000002</v>
      </c>
      <c r="F48">
        <v>0.73990999999999996</v>
      </c>
      <c r="H48">
        <v>3</v>
      </c>
      <c r="I48">
        <v>0.56976700000000002</v>
      </c>
      <c r="J48">
        <v>0.58333299999999999</v>
      </c>
      <c r="K48">
        <v>0.57242999999999999</v>
      </c>
      <c r="L48">
        <v>0.57647099999999996</v>
      </c>
      <c r="M48">
        <v>0.580569</v>
      </c>
      <c r="O48">
        <v>3</v>
      </c>
      <c r="P48">
        <v>0.54098400000000002</v>
      </c>
      <c r="Q48">
        <v>0.78571400000000002</v>
      </c>
      <c r="R48">
        <v>0.57692299999999996</v>
      </c>
      <c r="S48">
        <v>0.64077700000000004</v>
      </c>
      <c r="T48">
        <v>0.72052400000000005</v>
      </c>
    </row>
    <row r="49" spans="1:20">
      <c r="A49">
        <v>4</v>
      </c>
      <c r="B49">
        <v>0.590476</v>
      </c>
      <c r="C49">
        <v>0.73809499999999995</v>
      </c>
      <c r="D49">
        <v>0.61507900000000004</v>
      </c>
      <c r="E49" s="2">
        <v>0.65608500000000003</v>
      </c>
      <c r="F49">
        <v>0.70294800000000002</v>
      </c>
      <c r="H49">
        <v>4</v>
      </c>
      <c r="I49">
        <v>0.61038999999999999</v>
      </c>
      <c r="J49">
        <v>0.55952400000000002</v>
      </c>
      <c r="K49">
        <v>0.59948999999999997</v>
      </c>
      <c r="L49">
        <v>0.58385100000000001</v>
      </c>
      <c r="M49">
        <v>0.56900700000000004</v>
      </c>
      <c r="O49">
        <v>4</v>
      </c>
      <c r="P49">
        <v>0.58181799999999995</v>
      </c>
      <c r="Q49">
        <v>0.76190500000000005</v>
      </c>
      <c r="R49">
        <v>0.61068699999999998</v>
      </c>
      <c r="S49">
        <v>0.65979399999999999</v>
      </c>
      <c r="T49">
        <v>0.71748900000000004</v>
      </c>
    </row>
    <row r="50" spans="1:20">
      <c r="A50">
        <v>5</v>
      </c>
      <c r="B50">
        <v>0.63106799999999996</v>
      </c>
      <c r="C50">
        <v>0.77381</v>
      </c>
      <c r="D50">
        <v>0.65524199999999999</v>
      </c>
      <c r="E50">
        <v>0.695187</v>
      </c>
      <c r="F50">
        <v>0.74031899999999995</v>
      </c>
      <c r="H50">
        <v>5</v>
      </c>
      <c r="I50">
        <v>0.57534200000000002</v>
      </c>
      <c r="J50">
        <v>0.5</v>
      </c>
      <c r="K50">
        <v>0.55851099999999998</v>
      </c>
      <c r="L50">
        <v>0.53503199999999995</v>
      </c>
      <c r="M50">
        <v>0.51344699999999999</v>
      </c>
      <c r="O50">
        <v>5</v>
      </c>
      <c r="P50">
        <v>0.54237299999999999</v>
      </c>
      <c r="Q50">
        <v>0.76190500000000005</v>
      </c>
      <c r="R50">
        <v>0.57554000000000005</v>
      </c>
      <c r="S50">
        <v>0.63366299999999998</v>
      </c>
      <c r="T50">
        <v>0.70484599999999997</v>
      </c>
    </row>
    <row r="51" spans="1:20">
      <c r="A51">
        <v>6</v>
      </c>
      <c r="B51">
        <v>0.61764699999999995</v>
      </c>
      <c r="C51">
        <v>0.75</v>
      </c>
      <c r="D51">
        <v>0.64024400000000004</v>
      </c>
      <c r="E51">
        <v>0.67741899999999999</v>
      </c>
      <c r="F51">
        <v>0.71917799999999998</v>
      </c>
      <c r="H51">
        <v>6</v>
      </c>
      <c r="I51">
        <v>0.72727299999999995</v>
      </c>
      <c r="J51">
        <v>0.66666700000000001</v>
      </c>
      <c r="K51">
        <v>0.71428599999999998</v>
      </c>
      <c r="L51">
        <v>0.69565200000000005</v>
      </c>
      <c r="M51">
        <v>0.67796599999999996</v>
      </c>
      <c r="O51">
        <v>6</v>
      </c>
      <c r="P51">
        <v>0.53600000000000003</v>
      </c>
      <c r="Q51">
        <v>0.79761899999999997</v>
      </c>
      <c r="R51">
        <v>0.57362999999999997</v>
      </c>
      <c r="S51">
        <v>0.64114800000000005</v>
      </c>
      <c r="T51">
        <v>0.72668100000000002</v>
      </c>
    </row>
    <row r="52" spans="1:20">
      <c r="A52">
        <v>7</v>
      </c>
      <c r="B52">
        <v>0.60360400000000003</v>
      </c>
      <c r="C52">
        <v>0.79761899999999997</v>
      </c>
      <c r="D52">
        <v>0.63446999999999998</v>
      </c>
      <c r="E52">
        <v>0.68717899999999998</v>
      </c>
      <c r="F52">
        <v>0.74944100000000002</v>
      </c>
      <c r="H52">
        <v>7</v>
      </c>
      <c r="I52">
        <v>0.54945100000000002</v>
      </c>
      <c r="J52">
        <v>0.59523800000000004</v>
      </c>
      <c r="K52">
        <v>0.55803599999999998</v>
      </c>
      <c r="L52">
        <v>0.57142899999999996</v>
      </c>
      <c r="M52">
        <v>0.58548</v>
      </c>
      <c r="O52">
        <v>7</v>
      </c>
      <c r="P52">
        <v>0.60204100000000005</v>
      </c>
      <c r="Q52">
        <v>0.70238100000000003</v>
      </c>
      <c r="R52">
        <v>0.61974799999999997</v>
      </c>
      <c r="S52">
        <v>0.64835200000000004</v>
      </c>
      <c r="T52">
        <v>0.67972399999999999</v>
      </c>
    </row>
    <row r="53" spans="1:20">
      <c r="A53">
        <v>8</v>
      </c>
      <c r="B53">
        <v>0.590476</v>
      </c>
      <c r="C53">
        <v>0.73809499999999995</v>
      </c>
      <c r="D53">
        <v>0.61507900000000004</v>
      </c>
      <c r="E53">
        <v>0.65608500000000003</v>
      </c>
      <c r="F53">
        <v>0.70294800000000002</v>
      </c>
      <c r="H53">
        <v>8</v>
      </c>
      <c r="I53">
        <v>0.62650600000000001</v>
      </c>
      <c r="J53">
        <v>0.61904800000000004</v>
      </c>
      <c r="K53">
        <v>0.625</v>
      </c>
      <c r="L53">
        <v>0.62275400000000003</v>
      </c>
      <c r="M53" s="2">
        <v>0.62052499999999999</v>
      </c>
      <c r="O53">
        <v>8</v>
      </c>
      <c r="P53">
        <v>0.59633000000000003</v>
      </c>
      <c r="Q53">
        <v>0.77381</v>
      </c>
      <c r="R53">
        <v>0.625</v>
      </c>
      <c r="S53">
        <v>0.67357500000000003</v>
      </c>
      <c r="T53">
        <v>0.73033700000000001</v>
      </c>
    </row>
    <row r="54" spans="1:20">
      <c r="A54">
        <v>9</v>
      </c>
      <c r="B54">
        <v>0.58620700000000003</v>
      </c>
      <c r="C54">
        <v>0.80952400000000002</v>
      </c>
      <c r="D54">
        <v>0.62043800000000005</v>
      </c>
      <c r="E54">
        <v>0.68</v>
      </c>
      <c r="F54">
        <v>0.75221199999999999</v>
      </c>
      <c r="H54">
        <v>9</v>
      </c>
      <c r="I54">
        <v>0.59259300000000004</v>
      </c>
      <c r="J54">
        <v>0.57142899999999996</v>
      </c>
      <c r="K54">
        <v>0.58823499999999995</v>
      </c>
      <c r="L54">
        <v>0.58181799999999995</v>
      </c>
      <c r="M54" s="2">
        <v>0.57554000000000005</v>
      </c>
      <c r="O54">
        <v>9</v>
      </c>
      <c r="P54">
        <v>0.495726</v>
      </c>
      <c r="Q54">
        <v>0.69047599999999998</v>
      </c>
      <c r="R54">
        <v>0.525362</v>
      </c>
      <c r="S54">
        <v>0.57711400000000002</v>
      </c>
      <c r="T54">
        <v>0.640177</v>
      </c>
    </row>
    <row r="55" spans="1:20">
      <c r="A55">
        <v>10</v>
      </c>
      <c r="B55">
        <v>0.64</v>
      </c>
      <c r="C55">
        <v>0.76190500000000005</v>
      </c>
      <c r="D55">
        <v>0.66115699999999999</v>
      </c>
      <c r="E55">
        <v>0.69565200000000005</v>
      </c>
      <c r="F55">
        <v>0.73394499999999996</v>
      </c>
      <c r="H55">
        <v>10</v>
      </c>
      <c r="I55">
        <v>0.59550599999999998</v>
      </c>
      <c r="J55">
        <v>0.63095199999999996</v>
      </c>
      <c r="K55">
        <v>0.60227299999999995</v>
      </c>
      <c r="L55">
        <v>0.61271699999999996</v>
      </c>
      <c r="M55">
        <v>0.623529</v>
      </c>
      <c r="O55">
        <v>10</v>
      </c>
      <c r="P55">
        <v>0.5</v>
      </c>
      <c r="Q55" s="2">
        <v>0.69047599999999998</v>
      </c>
      <c r="R55">
        <v>0.52919700000000003</v>
      </c>
      <c r="S55">
        <v>0.57999999999999996</v>
      </c>
      <c r="T55">
        <v>0.64159299999999997</v>
      </c>
    </row>
    <row r="56" spans="1:20">
      <c r="A56" t="s">
        <v>9</v>
      </c>
      <c r="B56" s="1">
        <f>AVERAGE(B46:B55)</f>
        <v>0.60802069999999986</v>
      </c>
      <c r="C56" s="1">
        <f t="shared" ref="C56:F56" si="5">AVERAGE(C46:C55)</f>
        <v>0.75238100000000008</v>
      </c>
      <c r="D56" s="1">
        <f t="shared" si="5"/>
        <v>0.63171739999999998</v>
      </c>
      <c r="E56" s="1">
        <f t="shared" si="5"/>
        <v>0.67150799999999999</v>
      </c>
      <c r="F56" s="1">
        <f t="shared" si="5"/>
        <v>0.71749180000000012</v>
      </c>
      <c r="H56" t="s">
        <v>9</v>
      </c>
      <c r="I56" s="1">
        <f>AVERAGE(I46:I55)</f>
        <v>0.61487510000000001</v>
      </c>
      <c r="J56" s="1">
        <f>AVERAGE(J46:J55)</f>
        <v>0.57261910000000005</v>
      </c>
      <c r="K56" s="1">
        <f>AVERAGE(K46:K55)</f>
        <v>0.60460310000000006</v>
      </c>
      <c r="L56" s="1">
        <f>AVERAGE(L46:L55)</f>
        <v>0.59108689999999997</v>
      </c>
      <c r="M56" s="1">
        <f>AVERAGE(M46:M55)</f>
        <v>0.57946910000000007</v>
      </c>
      <c r="O56" t="s">
        <v>9</v>
      </c>
      <c r="P56" s="1">
        <f t="shared" ref="P56:T56" si="6">AVERAGE(P46:P55)</f>
        <v>0.54988210000000004</v>
      </c>
      <c r="Q56" s="1">
        <f t="shared" si="6"/>
        <v>0.7583333000000001</v>
      </c>
      <c r="R56" s="1">
        <f t="shared" si="6"/>
        <v>0.58144459999999998</v>
      </c>
      <c r="S56" s="1">
        <f t="shared" si="6"/>
        <v>0.63663969999999992</v>
      </c>
      <c r="T56" s="1">
        <f t="shared" si="6"/>
        <v>0.70416039999999991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99A7-266F-4450-9599-3C948401B9CF}">
  <dimension ref="A1:T56"/>
  <sheetViews>
    <sheetView topLeftCell="A34" zoomScale="70" zoomScaleNormal="70" workbookViewId="0">
      <selection activeCell="Q13" sqref="Q13"/>
    </sheetView>
  </sheetViews>
  <sheetFormatPr defaultRowHeight="14.75"/>
  <sheetData>
    <row r="1" spans="1:20">
      <c r="B1" t="s">
        <v>0</v>
      </c>
      <c r="H1" t="s">
        <v>1</v>
      </c>
      <c r="O1" t="s">
        <v>2</v>
      </c>
    </row>
    <row r="2" spans="1:20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</row>
    <row r="3" spans="1:20">
      <c r="A3">
        <v>1</v>
      </c>
      <c r="B3">
        <v>0.90909099999999998</v>
      </c>
      <c r="C3">
        <v>0.58823499999999995</v>
      </c>
      <c r="D3">
        <v>0.81967199999999996</v>
      </c>
      <c r="E3">
        <v>0.71428599999999998</v>
      </c>
      <c r="F3">
        <v>0.632911</v>
      </c>
      <c r="H3">
        <v>1</v>
      </c>
      <c r="I3">
        <v>0.66666700000000001</v>
      </c>
      <c r="J3">
        <v>0.235294</v>
      </c>
      <c r="K3">
        <v>0.48780499999999999</v>
      </c>
      <c r="L3">
        <v>0.34782600000000002</v>
      </c>
      <c r="M3">
        <v>0.27027000000000001</v>
      </c>
      <c r="O3">
        <v>1</v>
      </c>
      <c r="P3">
        <v>5.5556000000000001E-2</v>
      </c>
      <c r="Q3">
        <v>0.235294</v>
      </c>
      <c r="R3">
        <v>6.5573999999999993E-2</v>
      </c>
      <c r="S3">
        <v>8.9887999999999996E-2</v>
      </c>
      <c r="T3">
        <v>0.14285700000000001</v>
      </c>
    </row>
    <row r="4" spans="1:20">
      <c r="A4">
        <v>2</v>
      </c>
      <c r="B4">
        <v>1</v>
      </c>
      <c r="C4">
        <v>0.41176499999999999</v>
      </c>
      <c r="D4">
        <v>0.77777799999999997</v>
      </c>
      <c r="E4">
        <v>0.58333299999999999</v>
      </c>
      <c r="F4">
        <v>0.466667</v>
      </c>
      <c r="H4">
        <v>2</v>
      </c>
      <c r="I4">
        <v>0.66666700000000001</v>
      </c>
      <c r="J4">
        <v>0.352941</v>
      </c>
      <c r="K4">
        <v>0.56603800000000004</v>
      </c>
      <c r="L4">
        <v>0.461538</v>
      </c>
      <c r="M4">
        <v>0.38961000000000001</v>
      </c>
      <c r="O4">
        <v>2</v>
      </c>
      <c r="P4">
        <v>0.222222</v>
      </c>
      <c r="Q4">
        <v>0.58823499999999995</v>
      </c>
      <c r="R4">
        <v>0.253807</v>
      </c>
      <c r="S4">
        <v>0.32258100000000001</v>
      </c>
      <c r="T4">
        <v>0.44247799999999998</v>
      </c>
    </row>
    <row r="5" spans="1:20">
      <c r="A5">
        <v>3</v>
      </c>
      <c r="B5">
        <v>0.769231</v>
      </c>
      <c r="C5">
        <v>0.58823499999999995</v>
      </c>
      <c r="D5">
        <v>0.724638</v>
      </c>
      <c r="E5">
        <v>0.66666700000000001</v>
      </c>
      <c r="F5">
        <v>0.61728400000000005</v>
      </c>
      <c r="H5">
        <v>3</v>
      </c>
      <c r="I5">
        <v>0.875</v>
      </c>
      <c r="J5">
        <v>0.41176499999999999</v>
      </c>
      <c r="K5">
        <v>0.71428599999999998</v>
      </c>
      <c r="L5">
        <v>0.56000000000000005</v>
      </c>
      <c r="M5">
        <v>0.46052599999999999</v>
      </c>
      <c r="O5">
        <v>3</v>
      </c>
      <c r="P5">
        <v>0.61538499999999996</v>
      </c>
      <c r="Q5">
        <v>0.47058800000000001</v>
      </c>
      <c r="R5">
        <v>0.57970999999999995</v>
      </c>
      <c r="S5">
        <v>0.53333299999999995</v>
      </c>
      <c r="T5">
        <v>0.49382700000000002</v>
      </c>
    </row>
    <row r="6" spans="1:20">
      <c r="A6">
        <v>4</v>
      </c>
      <c r="B6">
        <v>0.875</v>
      </c>
      <c r="C6">
        <v>0.41176499999999999</v>
      </c>
      <c r="D6">
        <v>0.71428599999999998</v>
      </c>
      <c r="E6">
        <v>0.56000000000000005</v>
      </c>
      <c r="F6">
        <v>0.46052599999999999</v>
      </c>
      <c r="H6">
        <v>4</v>
      </c>
      <c r="I6">
        <v>1</v>
      </c>
      <c r="J6">
        <v>0.41176499999999999</v>
      </c>
      <c r="K6">
        <v>0.77777799999999997</v>
      </c>
      <c r="L6">
        <v>0.58333299999999999</v>
      </c>
      <c r="M6">
        <v>0.466667</v>
      </c>
      <c r="O6">
        <v>4</v>
      </c>
      <c r="P6">
        <v>0.71428599999999998</v>
      </c>
      <c r="Q6">
        <v>0.58823499999999995</v>
      </c>
      <c r="R6">
        <v>0.68493199999999999</v>
      </c>
      <c r="S6">
        <v>0.64516099999999998</v>
      </c>
      <c r="T6">
        <v>0.60975599999999996</v>
      </c>
    </row>
    <row r="7" spans="1:20">
      <c r="A7">
        <v>5</v>
      </c>
      <c r="B7">
        <v>0.66666700000000001</v>
      </c>
      <c r="C7">
        <v>0.47058800000000001</v>
      </c>
      <c r="D7">
        <v>0.61538499999999996</v>
      </c>
      <c r="E7">
        <v>0.55172399999999999</v>
      </c>
      <c r="F7">
        <v>0.5</v>
      </c>
      <c r="H7">
        <v>5</v>
      </c>
      <c r="I7">
        <v>1</v>
      </c>
      <c r="J7">
        <v>0.58823499999999995</v>
      </c>
      <c r="K7">
        <v>0.877193</v>
      </c>
      <c r="L7">
        <v>0.74074099999999998</v>
      </c>
      <c r="M7">
        <v>0.64102599999999998</v>
      </c>
      <c r="O7">
        <v>5</v>
      </c>
      <c r="P7">
        <v>0.115385</v>
      </c>
      <c r="Q7">
        <v>0.352941</v>
      </c>
      <c r="R7">
        <v>0.13333300000000001</v>
      </c>
      <c r="S7">
        <v>0.17391300000000001</v>
      </c>
      <c r="T7">
        <v>0.25</v>
      </c>
    </row>
    <row r="8" spans="1:20">
      <c r="A8">
        <v>6</v>
      </c>
      <c r="B8">
        <v>0.75</v>
      </c>
      <c r="C8">
        <v>0.352941</v>
      </c>
      <c r="D8">
        <v>0.61224500000000004</v>
      </c>
      <c r="E8">
        <v>0.48</v>
      </c>
      <c r="F8">
        <v>0.394737</v>
      </c>
      <c r="H8">
        <v>6</v>
      </c>
      <c r="I8">
        <v>1</v>
      </c>
      <c r="J8">
        <v>0.235294</v>
      </c>
      <c r="K8">
        <v>0.60606099999999996</v>
      </c>
      <c r="L8">
        <v>0.38095200000000001</v>
      </c>
      <c r="M8">
        <v>0.27777800000000002</v>
      </c>
      <c r="O8">
        <v>6</v>
      </c>
      <c r="P8">
        <v>0.63636400000000004</v>
      </c>
      <c r="Q8">
        <v>0.41176499999999999</v>
      </c>
      <c r="R8">
        <v>0.57377</v>
      </c>
      <c r="S8">
        <v>0.5</v>
      </c>
      <c r="T8">
        <v>0.44303799999999999</v>
      </c>
    </row>
    <row r="9" spans="1:20">
      <c r="A9">
        <v>7</v>
      </c>
      <c r="B9">
        <v>0.84615399999999996</v>
      </c>
      <c r="C9">
        <v>0.64705900000000005</v>
      </c>
      <c r="D9">
        <v>0.79710099999999995</v>
      </c>
      <c r="E9">
        <v>0.73333300000000001</v>
      </c>
      <c r="F9">
        <v>0.67901199999999995</v>
      </c>
      <c r="H9">
        <v>7</v>
      </c>
      <c r="I9">
        <v>0.90909099999999998</v>
      </c>
      <c r="J9">
        <v>0.58823499999999995</v>
      </c>
      <c r="K9">
        <v>0.81967199999999996</v>
      </c>
      <c r="L9">
        <v>0.71428599999999998</v>
      </c>
      <c r="M9">
        <v>0.632911</v>
      </c>
      <c r="O9">
        <v>7</v>
      </c>
      <c r="P9">
        <v>0.108108</v>
      </c>
      <c r="Q9">
        <v>0.47058800000000001</v>
      </c>
      <c r="R9">
        <v>0.12779599999999999</v>
      </c>
      <c r="S9">
        <v>0.17582400000000001</v>
      </c>
      <c r="T9">
        <v>0.28169</v>
      </c>
    </row>
    <row r="10" spans="1:20">
      <c r="A10">
        <v>8</v>
      </c>
      <c r="B10">
        <v>0.81818199999999996</v>
      </c>
      <c r="C10">
        <v>0.52941199999999999</v>
      </c>
      <c r="D10">
        <v>0.73770500000000006</v>
      </c>
      <c r="E10">
        <v>0.64285700000000001</v>
      </c>
      <c r="F10">
        <v>0.56962000000000002</v>
      </c>
      <c r="H10">
        <v>8</v>
      </c>
      <c r="I10">
        <v>0.81818199999999996</v>
      </c>
      <c r="J10">
        <v>0.52941199999999999</v>
      </c>
      <c r="K10">
        <v>0.73770500000000006</v>
      </c>
      <c r="L10">
        <v>0.64285700000000001</v>
      </c>
      <c r="M10">
        <v>0.56962000000000002</v>
      </c>
      <c r="O10">
        <v>8</v>
      </c>
      <c r="P10">
        <v>0.61538499999999996</v>
      </c>
      <c r="Q10">
        <v>0.47058800000000001</v>
      </c>
      <c r="R10">
        <v>0.57970999999999995</v>
      </c>
      <c r="S10">
        <v>0.53333299999999995</v>
      </c>
      <c r="T10">
        <v>0.49382700000000002</v>
      </c>
    </row>
    <row r="11" spans="1:20">
      <c r="A11">
        <v>9</v>
      </c>
      <c r="B11">
        <v>0.86666699999999997</v>
      </c>
      <c r="C11">
        <v>0.764706</v>
      </c>
      <c r="D11">
        <v>0.84415600000000002</v>
      </c>
      <c r="E11">
        <v>0.8125</v>
      </c>
      <c r="F11">
        <v>0.78313299999999997</v>
      </c>
      <c r="H11">
        <v>9</v>
      </c>
      <c r="I11">
        <v>0.88888900000000004</v>
      </c>
      <c r="J11">
        <v>0.47058800000000001</v>
      </c>
      <c r="K11">
        <v>0.75471699999999997</v>
      </c>
      <c r="L11">
        <v>0.61538499999999996</v>
      </c>
      <c r="M11">
        <v>0.51948099999999997</v>
      </c>
      <c r="O11">
        <v>9</v>
      </c>
      <c r="P11">
        <v>0.5</v>
      </c>
      <c r="Q11">
        <v>0.29411799999999999</v>
      </c>
      <c r="R11">
        <v>0.43859599999999999</v>
      </c>
      <c r="S11">
        <v>0.37036999999999998</v>
      </c>
      <c r="T11">
        <v>0.32051299999999999</v>
      </c>
    </row>
    <row r="12" spans="1:20">
      <c r="A12">
        <v>10</v>
      </c>
      <c r="B12">
        <v>0.75</v>
      </c>
      <c r="C12">
        <v>0.52941199999999999</v>
      </c>
      <c r="D12">
        <v>0.69230800000000003</v>
      </c>
      <c r="E12">
        <v>0.62068999999999996</v>
      </c>
      <c r="F12">
        <v>0.5625</v>
      </c>
      <c r="H12">
        <v>10</v>
      </c>
      <c r="I12">
        <v>1</v>
      </c>
      <c r="J12">
        <v>0.52941199999999999</v>
      </c>
      <c r="K12">
        <v>0.84905699999999995</v>
      </c>
      <c r="L12">
        <v>0.69230800000000003</v>
      </c>
      <c r="M12">
        <v>0.58441600000000005</v>
      </c>
      <c r="O12">
        <v>10</v>
      </c>
      <c r="P12">
        <v>0.77777799999999997</v>
      </c>
      <c r="Q12">
        <v>0.82352899999999996</v>
      </c>
      <c r="R12">
        <v>0.78651700000000002</v>
      </c>
      <c r="S12">
        <v>0.8</v>
      </c>
      <c r="T12">
        <v>0.81395300000000004</v>
      </c>
    </row>
    <row r="13" spans="1:20">
      <c r="A13" t="s">
        <v>9</v>
      </c>
      <c r="B13" s="1">
        <f>AVERAGE(B3:B12)</f>
        <v>0.82509920000000003</v>
      </c>
      <c r="C13" s="1">
        <f>AVERAGE(C3:C12)</f>
        <v>0.52941179999999999</v>
      </c>
      <c r="D13" s="1">
        <f>AVERAGE(D3:D12)</f>
        <v>0.73352739999999994</v>
      </c>
      <c r="E13" s="1">
        <f>AVERAGE(E3:E12)</f>
        <v>0.63653900000000008</v>
      </c>
      <c r="F13" s="1">
        <f>AVERAGE(F3:F12)</f>
        <v>0.56663900000000011</v>
      </c>
      <c r="H13">
        <f t="shared" ref="H13" si="0">AVERAGE(H3:H12)</f>
        <v>5.5</v>
      </c>
      <c r="I13" s="1">
        <f>AVERAGE(I3:I12)</f>
        <v>0.88244959999999995</v>
      </c>
      <c r="J13" s="1">
        <f>AVERAGE(J3:J12)</f>
        <v>0.43529410000000002</v>
      </c>
      <c r="K13" s="1">
        <f>AVERAGE(K3:K12)</f>
        <v>0.71903120000000009</v>
      </c>
      <c r="L13" s="1">
        <f>AVERAGE(L3:L12)</f>
        <v>0.57392259999999995</v>
      </c>
      <c r="M13" s="1">
        <f>AVERAGE(M3:M12)</f>
        <v>0.48123050000000001</v>
      </c>
      <c r="O13">
        <f t="shared" ref="O13:R13" si="1">AVERAGE(O3:O12)</f>
        <v>5.5</v>
      </c>
      <c r="P13" s="1">
        <f t="shared" si="1"/>
        <v>0.43604690000000002</v>
      </c>
      <c r="Q13" s="1">
        <f t="shared" si="1"/>
        <v>0.47058809999999995</v>
      </c>
      <c r="R13" s="1">
        <f t="shared" si="1"/>
        <v>0.42237449999999999</v>
      </c>
      <c r="S13" s="1">
        <f>AVERAGE(S3:S12)</f>
        <v>0.41444029999999998</v>
      </c>
      <c r="T13" s="1">
        <f t="shared" ref="T13" si="2">AVERAGE(T3:T12)</f>
        <v>0.42919390000000002</v>
      </c>
    </row>
    <row r="16" spans="1:20">
      <c r="B16" t="s">
        <v>10</v>
      </c>
      <c r="H16" t="s">
        <v>11</v>
      </c>
      <c r="O16" t="s">
        <v>12</v>
      </c>
    </row>
    <row r="17" spans="1:20">
      <c r="A17" t="s">
        <v>3</v>
      </c>
      <c r="B17" t="s">
        <v>4</v>
      </c>
      <c r="C17" t="s">
        <v>5</v>
      </c>
      <c r="D17" t="s">
        <v>6</v>
      </c>
      <c r="E17" t="s">
        <v>7</v>
      </c>
      <c r="F17" t="s">
        <v>8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 t="s">
        <v>8</v>
      </c>
      <c r="O17" t="s">
        <v>3</v>
      </c>
      <c r="P17" t="s">
        <v>4</v>
      </c>
      <c r="Q17" t="s">
        <v>5</v>
      </c>
      <c r="R17" t="s">
        <v>6</v>
      </c>
      <c r="S17" t="s">
        <v>7</v>
      </c>
      <c r="T17" t="s">
        <v>8</v>
      </c>
    </row>
    <row r="18" spans="1:20">
      <c r="A18">
        <v>1</v>
      </c>
      <c r="B18">
        <v>0.71428599999999998</v>
      </c>
      <c r="C18">
        <v>0.58823499999999995</v>
      </c>
      <c r="D18">
        <v>0.68493199999999999</v>
      </c>
      <c r="E18">
        <v>0.64516099999999998</v>
      </c>
      <c r="F18">
        <v>0.60975599999999996</v>
      </c>
      <c r="H18">
        <v>1</v>
      </c>
      <c r="I18" s="2">
        <v>0.77777799999999997</v>
      </c>
      <c r="J18">
        <v>0.41176499999999999</v>
      </c>
      <c r="K18">
        <v>0.66037699999999999</v>
      </c>
      <c r="L18">
        <v>0.538462</v>
      </c>
      <c r="M18">
        <v>0.45454499999999998</v>
      </c>
      <c r="O18">
        <v>1</v>
      </c>
      <c r="P18">
        <v>0.78571400000000002</v>
      </c>
      <c r="Q18">
        <v>0.64705900000000005</v>
      </c>
      <c r="R18">
        <v>0.75342500000000001</v>
      </c>
      <c r="S18">
        <v>0.709677</v>
      </c>
      <c r="T18">
        <v>0.67073199999999999</v>
      </c>
    </row>
    <row r="19" spans="1:20">
      <c r="A19">
        <v>2</v>
      </c>
      <c r="B19">
        <v>0.631579</v>
      </c>
      <c r="C19">
        <v>0.70588200000000001</v>
      </c>
      <c r="D19">
        <v>0.64516099999999998</v>
      </c>
      <c r="E19">
        <v>0.66666700000000001</v>
      </c>
      <c r="F19">
        <v>0.68965500000000002</v>
      </c>
      <c r="H19">
        <v>2</v>
      </c>
      <c r="I19">
        <v>0.70588200000000001</v>
      </c>
      <c r="J19">
        <v>0.70588200000000001</v>
      </c>
      <c r="K19">
        <v>0.70588200000000001</v>
      </c>
      <c r="L19">
        <v>0.70588200000000001</v>
      </c>
      <c r="M19">
        <v>0.70588200000000001</v>
      </c>
      <c r="O19">
        <v>2</v>
      </c>
      <c r="P19">
        <v>0.66666700000000001</v>
      </c>
      <c r="Q19">
        <v>0.70588200000000001</v>
      </c>
      <c r="R19">
        <v>0.67415700000000001</v>
      </c>
      <c r="S19">
        <v>0.68571400000000005</v>
      </c>
      <c r="T19">
        <v>0.69767400000000002</v>
      </c>
    </row>
    <row r="20" spans="1:20">
      <c r="A20">
        <v>3</v>
      </c>
      <c r="B20">
        <v>0.769231</v>
      </c>
      <c r="C20">
        <v>0.58823499999999995</v>
      </c>
      <c r="D20">
        <v>0.724638</v>
      </c>
      <c r="E20">
        <v>0.66666700000000001</v>
      </c>
      <c r="F20">
        <v>0.61728400000000005</v>
      </c>
      <c r="H20">
        <v>3</v>
      </c>
      <c r="I20">
        <v>0.64285700000000001</v>
      </c>
      <c r="J20">
        <v>0.52941199999999999</v>
      </c>
      <c r="K20">
        <v>0.61643800000000004</v>
      </c>
      <c r="L20">
        <v>0.58064499999999997</v>
      </c>
      <c r="M20">
        <v>0.54878000000000005</v>
      </c>
      <c r="O20">
        <v>3</v>
      </c>
      <c r="P20">
        <v>0.66666700000000001</v>
      </c>
      <c r="Q20">
        <v>0.58823499999999995</v>
      </c>
      <c r="R20">
        <v>0.64935100000000001</v>
      </c>
      <c r="S20">
        <v>0.625</v>
      </c>
      <c r="T20">
        <v>0.60241</v>
      </c>
    </row>
    <row r="21" spans="1:20">
      <c r="A21">
        <v>4</v>
      </c>
      <c r="B21">
        <v>0.68181800000000004</v>
      </c>
      <c r="C21">
        <v>0.88235300000000005</v>
      </c>
      <c r="D21">
        <v>0.71428599999999998</v>
      </c>
      <c r="E21">
        <v>0.769231</v>
      </c>
      <c r="F21">
        <v>0.83333299999999999</v>
      </c>
      <c r="H21">
        <v>4</v>
      </c>
      <c r="I21">
        <v>0.64285700000000001</v>
      </c>
      <c r="J21">
        <v>0.52941199999999999</v>
      </c>
      <c r="K21">
        <v>0.61643800000000004</v>
      </c>
      <c r="L21">
        <v>0.58064499999999997</v>
      </c>
      <c r="M21">
        <v>0.54878000000000005</v>
      </c>
      <c r="O21">
        <v>4</v>
      </c>
      <c r="P21">
        <v>0.66666700000000001</v>
      </c>
      <c r="Q21">
        <v>0.70588200000000001</v>
      </c>
      <c r="R21">
        <v>0.67415700000000001</v>
      </c>
      <c r="S21">
        <v>0.68571400000000005</v>
      </c>
      <c r="T21">
        <v>0.69767400000000002</v>
      </c>
    </row>
    <row r="22" spans="1:20">
      <c r="A22">
        <v>5</v>
      </c>
      <c r="B22">
        <v>0.82352899999999996</v>
      </c>
      <c r="C22">
        <v>0.82352899999999996</v>
      </c>
      <c r="D22">
        <v>0.82352899999999996</v>
      </c>
      <c r="E22">
        <v>0.82352899999999996</v>
      </c>
      <c r="F22">
        <v>0.82352899999999996</v>
      </c>
      <c r="H22">
        <v>5</v>
      </c>
      <c r="I22">
        <v>0.538462</v>
      </c>
      <c r="J22">
        <v>0.41176499999999999</v>
      </c>
      <c r="K22">
        <v>0.50724599999999997</v>
      </c>
      <c r="L22">
        <v>0.466667</v>
      </c>
      <c r="M22">
        <v>0.43209900000000001</v>
      </c>
      <c r="O22">
        <v>5</v>
      </c>
      <c r="P22">
        <v>0.71428599999999998</v>
      </c>
      <c r="Q22">
        <v>0.58823499999999995</v>
      </c>
      <c r="R22">
        <v>0.68493199999999999</v>
      </c>
      <c r="S22">
        <v>0.64516099999999998</v>
      </c>
      <c r="T22">
        <v>0.60975599999999996</v>
      </c>
    </row>
    <row r="23" spans="1:20">
      <c r="A23">
        <v>6</v>
      </c>
      <c r="B23">
        <v>0.8</v>
      </c>
      <c r="C23">
        <v>0.47058800000000001</v>
      </c>
      <c r="D23">
        <v>0.70175399999999999</v>
      </c>
      <c r="E23">
        <v>0.59259300000000004</v>
      </c>
      <c r="F23">
        <v>0.51282099999999997</v>
      </c>
      <c r="H23">
        <v>6</v>
      </c>
      <c r="I23">
        <v>0.72727299999999995</v>
      </c>
      <c r="J23">
        <v>0.47058800000000001</v>
      </c>
      <c r="K23">
        <v>0.65573800000000004</v>
      </c>
      <c r="L23">
        <v>0.57142899999999996</v>
      </c>
      <c r="M23">
        <v>0.50632900000000003</v>
      </c>
      <c r="O23">
        <v>6</v>
      </c>
      <c r="P23">
        <v>0.7</v>
      </c>
      <c r="Q23">
        <v>0.82352899999999996</v>
      </c>
      <c r="R23">
        <v>0.72164899999999998</v>
      </c>
      <c r="S23">
        <v>0.75675700000000001</v>
      </c>
      <c r="T23">
        <v>0.79545500000000002</v>
      </c>
    </row>
    <row r="24" spans="1:20">
      <c r="A24">
        <v>7</v>
      </c>
      <c r="B24" s="2">
        <v>0.78947400000000001</v>
      </c>
      <c r="C24">
        <v>0.88235300000000005</v>
      </c>
      <c r="D24">
        <v>0.80645199999999995</v>
      </c>
      <c r="E24">
        <v>0.83333299999999999</v>
      </c>
      <c r="F24">
        <v>0.86206899999999997</v>
      </c>
      <c r="H24">
        <v>7</v>
      </c>
      <c r="I24">
        <v>1</v>
      </c>
      <c r="J24">
        <v>0.64705900000000005</v>
      </c>
      <c r="K24">
        <v>0.90163899999999997</v>
      </c>
      <c r="L24">
        <v>0.78571400000000002</v>
      </c>
      <c r="M24">
        <v>0.69620300000000002</v>
      </c>
      <c r="O24">
        <v>7</v>
      </c>
      <c r="P24">
        <v>0.73333300000000001</v>
      </c>
      <c r="Q24">
        <v>0.64705900000000005</v>
      </c>
      <c r="R24">
        <v>0.71428599999999998</v>
      </c>
      <c r="S24">
        <v>0.6875</v>
      </c>
      <c r="T24">
        <v>0.66265099999999999</v>
      </c>
    </row>
    <row r="25" spans="1:20">
      <c r="A25">
        <v>8</v>
      </c>
      <c r="B25">
        <v>0.71428599999999998</v>
      </c>
      <c r="C25">
        <v>0.88235300000000005</v>
      </c>
      <c r="D25">
        <v>0.74257399999999996</v>
      </c>
      <c r="E25">
        <v>0.78947400000000001</v>
      </c>
      <c r="F25">
        <v>0.84269700000000003</v>
      </c>
      <c r="H25">
        <v>8</v>
      </c>
      <c r="I25">
        <v>0.83333299999999999</v>
      </c>
      <c r="J25" s="2">
        <v>0.58823499999999995</v>
      </c>
      <c r="K25">
        <v>0.769231</v>
      </c>
      <c r="L25">
        <v>0.68965500000000002</v>
      </c>
      <c r="M25">
        <v>0.625</v>
      </c>
      <c r="O25">
        <v>8</v>
      </c>
      <c r="P25">
        <v>0.66666700000000001</v>
      </c>
      <c r="Q25">
        <v>0.70588200000000001</v>
      </c>
      <c r="R25">
        <v>0.67415700000000001</v>
      </c>
      <c r="S25">
        <v>0.68571400000000005</v>
      </c>
      <c r="T25">
        <v>0.69767400000000002</v>
      </c>
    </row>
    <row r="26" spans="1:20">
      <c r="A26">
        <v>9</v>
      </c>
      <c r="B26">
        <v>0.8</v>
      </c>
      <c r="C26">
        <v>0.70588200000000001</v>
      </c>
      <c r="D26">
        <v>0.77922100000000005</v>
      </c>
      <c r="E26">
        <v>0.75</v>
      </c>
      <c r="F26">
        <v>0.72289199999999998</v>
      </c>
      <c r="H26">
        <v>9</v>
      </c>
      <c r="I26">
        <v>1</v>
      </c>
      <c r="J26">
        <v>0.58823499999999995</v>
      </c>
      <c r="K26">
        <v>0.877193</v>
      </c>
      <c r="L26">
        <v>0.74074099999999998</v>
      </c>
      <c r="M26">
        <v>0.64102599999999998</v>
      </c>
      <c r="O26">
        <v>9</v>
      </c>
      <c r="P26">
        <v>0.72222200000000003</v>
      </c>
      <c r="Q26">
        <v>0.764706</v>
      </c>
      <c r="R26">
        <v>0.73033700000000001</v>
      </c>
      <c r="S26">
        <v>0.74285699999999999</v>
      </c>
      <c r="T26">
        <v>0.75581399999999999</v>
      </c>
    </row>
    <row r="27" spans="1:20">
      <c r="A27">
        <v>10</v>
      </c>
      <c r="B27">
        <v>0.75</v>
      </c>
      <c r="C27">
        <v>0.52941199999999999</v>
      </c>
      <c r="D27">
        <v>0.69230800000000003</v>
      </c>
      <c r="E27">
        <v>0.5625</v>
      </c>
      <c r="F27">
        <v>0.69230800000000003</v>
      </c>
      <c r="H27">
        <v>10</v>
      </c>
      <c r="I27" s="2">
        <v>0.83333299999999999</v>
      </c>
      <c r="J27">
        <v>0.58823499999999995</v>
      </c>
      <c r="K27">
        <v>0.769231</v>
      </c>
      <c r="L27">
        <v>0.68965500000000002</v>
      </c>
      <c r="M27">
        <v>0.625</v>
      </c>
      <c r="O27">
        <v>10</v>
      </c>
      <c r="P27">
        <v>0.55555600000000005</v>
      </c>
      <c r="Q27">
        <v>0.29411799999999999</v>
      </c>
      <c r="R27">
        <v>0.47169800000000001</v>
      </c>
      <c r="S27">
        <v>0.38461499999999998</v>
      </c>
      <c r="T27">
        <v>0.32467499999999999</v>
      </c>
    </row>
    <row r="28" spans="1:20">
      <c r="A28" t="s">
        <v>9</v>
      </c>
      <c r="B28" s="1">
        <f>AVERAGE(B18:B27)</f>
        <v>0.74742030000000004</v>
      </c>
      <c r="C28" s="1">
        <f t="shared" ref="C28:F28" si="3">AVERAGE(C18:C27)</f>
        <v>0.70588220000000002</v>
      </c>
      <c r="D28" s="1">
        <f t="shared" si="3"/>
        <v>0.73148550000000001</v>
      </c>
      <c r="E28" s="1">
        <f t="shared" si="3"/>
        <v>0.70991549999999992</v>
      </c>
      <c r="F28" s="1">
        <f t="shared" si="3"/>
        <v>0.72063440000000001</v>
      </c>
      <c r="H28">
        <f t="shared" ref="H28" si="4">AVERAGE(H18:H27)</f>
        <v>5.5</v>
      </c>
      <c r="I28" s="1">
        <f>AVERAGE(I18:I27)</f>
        <v>0.77017749999999996</v>
      </c>
      <c r="J28" s="1">
        <f>AVERAGE(J18:J27)</f>
        <v>0.54705880000000007</v>
      </c>
      <c r="K28" s="1">
        <f>AVERAGE(K18:K27)</f>
        <v>0.70794129999999988</v>
      </c>
      <c r="L28" s="1">
        <f>AVERAGE(L18:L27)</f>
        <v>0.63494950000000006</v>
      </c>
      <c r="M28" s="1">
        <f>AVERAGE(M18:M27)</f>
        <v>0.57836440000000011</v>
      </c>
      <c r="O28">
        <f t="shared" ref="O28:T28" si="5">AVERAGE(O18:O27)</f>
        <v>5.5</v>
      </c>
      <c r="P28" s="1">
        <f t="shared" si="5"/>
        <v>0.68777790000000005</v>
      </c>
      <c r="Q28" s="1">
        <f t="shared" si="5"/>
        <v>0.64705869999999999</v>
      </c>
      <c r="R28" s="1">
        <f t="shared" si="5"/>
        <v>0.6748149</v>
      </c>
      <c r="S28" s="1">
        <f t="shared" si="5"/>
        <v>0.66087090000000004</v>
      </c>
      <c r="T28" s="1">
        <f t="shared" si="5"/>
        <v>0.65145150000000007</v>
      </c>
    </row>
    <row r="30" spans="1:20">
      <c r="B30" t="s">
        <v>13</v>
      </c>
      <c r="H30" t="s">
        <v>14</v>
      </c>
      <c r="O30" t="s">
        <v>15</v>
      </c>
    </row>
    <row r="31" spans="1:20">
      <c r="A31" t="s">
        <v>3</v>
      </c>
      <c r="B31" t="s">
        <v>4</v>
      </c>
      <c r="C31" t="s">
        <v>5</v>
      </c>
      <c r="D31" t="s">
        <v>6</v>
      </c>
      <c r="E31" t="s">
        <v>7</v>
      </c>
      <c r="F31" t="s">
        <v>8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 t="s">
        <v>8</v>
      </c>
      <c r="O31" t="s">
        <v>3</v>
      </c>
      <c r="P31" t="s">
        <v>4</v>
      </c>
      <c r="Q31" t="s">
        <v>5</v>
      </c>
      <c r="R31" t="s">
        <v>6</v>
      </c>
      <c r="S31" t="s">
        <v>7</v>
      </c>
      <c r="T31" t="s">
        <v>8</v>
      </c>
    </row>
    <row r="32" spans="1:20">
      <c r="A32">
        <v>1</v>
      </c>
      <c r="B32">
        <v>2.8570999999999999E-2</v>
      </c>
      <c r="C32">
        <v>1</v>
      </c>
      <c r="D32">
        <v>3.5460999999999999E-2</v>
      </c>
      <c r="E32">
        <v>5.5556000000000001E-2</v>
      </c>
      <c r="F32">
        <v>0.12820500000000001</v>
      </c>
      <c r="H32">
        <v>1</v>
      </c>
      <c r="I32" s="2">
        <v>3.3591999999999997E-2</v>
      </c>
      <c r="J32">
        <v>0.764706</v>
      </c>
      <c r="K32">
        <v>4.1534000000000001E-2</v>
      </c>
      <c r="L32">
        <v>6.4355999999999997E-2</v>
      </c>
      <c r="M32">
        <v>0.14285700000000001</v>
      </c>
      <c r="O32">
        <v>1</v>
      </c>
      <c r="P32">
        <v>2.7944E-2</v>
      </c>
      <c r="Q32">
        <v>0.82352899999999996</v>
      </c>
      <c r="R32">
        <v>3.4636E-2</v>
      </c>
      <c r="S32">
        <v>5.4053999999999998E-2</v>
      </c>
      <c r="T32">
        <v>0.12302299999999999</v>
      </c>
    </row>
    <row r="33" spans="1:20">
      <c r="A33">
        <v>2</v>
      </c>
      <c r="B33">
        <v>4.1557999999999998E-2</v>
      </c>
      <c r="C33">
        <v>0.94117600000000001</v>
      </c>
      <c r="D33">
        <v>5.1381000000000003E-2</v>
      </c>
      <c r="E33">
        <v>7.9602000000000006E-2</v>
      </c>
      <c r="F33">
        <v>0.17660000000000001</v>
      </c>
      <c r="H33">
        <v>2</v>
      </c>
      <c r="I33">
        <v>4.607E-2</v>
      </c>
      <c r="J33">
        <v>1</v>
      </c>
      <c r="K33">
        <v>5.6932000000000003E-2</v>
      </c>
      <c r="L33">
        <v>8.8082999999999995E-2</v>
      </c>
      <c r="M33">
        <v>0.19450799999999999</v>
      </c>
      <c r="O33">
        <v>2</v>
      </c>
      <c r="P33">
        <v>2.8986000000000001E-2</v>
      </c>
      <c r="Q33">
        <v>0.94117600000000001</v>
      </c>
      <c r="R33">
        <v>3.5955000000000001E-2</v>
      </c>
      <c r="S33">
        <v>5.6238999999999997E-2</v>
      </c>
      <c r="T33">
        <v>0.12903200000000001</v>
      </c>
    </row>
    <row r="34" spans="1:20">
      <c r="A34">
        <v>3</v>
      </c>
      <c r="B34">
        <v>4.4943999999999998E-2</v>
      </c>
      <c r="C34">
        <v>0.94117600000000001</v>
      </c>
      <c r="D34">
        <v>5.5516999999999997E-2</v>
      </c>
      <c r="E34">
        <v>8.5791000000000006E-2</v>
      </c>
      <c r="F34">
        <v>0.18867900000000001</v>
      </c>
      <c r="H34">
        <v>3</v>
      </c>
      <c r="I34">
        <v>3.5165000000000002E-2</v>
      </c>
      <c r="J34">
        <v>0.94117600000000001</v>
      </c>
      <c r="K34">
        <v>4.3548999999999997E-2</v>
      </c>
      <c r="L34">
        <v>6.7796999999999996E-2</v>
      </c>
      <c r="M34">
        <v>0.15296399999999999</v>
      </c>
      <c r="O34">
        <v>3</v>
      </c>
      <c r="P34">
        <v>4.8850999999999999E-2</v>
      </c>
      <c r="Q34">
        <v>1</v>
      </c>
      <c r="R34">
        <v>6.0325999999999998E-2</v>
      </c>
      <c r="S34">
        <v>9.3150999999999998E-2</v>
      </c>
      <c r="T34">
        <v>0.20432700000000001</v>
      </c>
    </row>
    <row r="35" spans="1:20">
      <c r="A35">
        <v>4</v>
      </c>
      <c r="B35">
        <v>2.673E-2</v>
      </c>
      <c r="C35">
        <v>1</v>
      </c>
      <c r="D35">
        <v>3.3189999999999997E-2</v>
      </c>
      <c r="E35">
        <v>5.2067000000000002E-2</v>
      </c>
      <c r="F35">
        <v>0.120739</v>
      </c>
      <c r="H35">
        <v>4</v>
      </c>
      <c r="I35" s="2">
        <v>0.47753000000000001</v>
      </c>
      <c r="J35">
        <v>1</v>
      </c>
      <c r="K35">
        <v>5.8986999999999998E-2</v>
      </c>
      <c r="L35" s="2">
        <v>9.1152999999999998E-2</v>
      </c>
      <c r="M35">
        <v>0.20047200000000001</v>
      </c>
      <c r="O35">
        <v>4</v>
      </c>
      <c r="P35">
        <v>3.006E-2</v>
      </c>
      <c r="Q35">
        <v>0.88235300000000005</v>
      </c>
      <c r="R35">
        <v>3.7257999999999999E-2</v>
      </c>
      <c r="S35">
        <v>5.8139999999999997E-2</v>
      </c>
      <c r="T35">
        <v>0.132275</v>
      </c>
    </row>
    <row r="36" spans="1:20">
      <c r="A36">
        <v>5</v>
      </c>
      <c r="B36">
        <v>2.6270000000000002E-2</v>
      </c>
      <c r="C36">
        <v>0.88235300000000005</v>
      </c>
      <c r="D36">
        <v>3.2594999999999999E-2</v>
      </c>
      <c r="E36">
        <v>5.1020000000000003E-2</v>
      </c>
      <c r="F36">
        <v>0.117371</v>
      </c>
      <c r="H36">
        <v>5</v>
      </c>
      <c r="I36">
        <v>4.7619000000000002E-2</v>
      </c>
      <c r="J36">
        <v>0.94117600000000001</v>
      </c>
      <c r="K36">
        <v>5.8779999999999999E-2</v>
      </c>
      <c r="L36">
        <v>9.0651999999999996E-2</v>
      </c>
      <c r="M36">
        <v>0.19802</v>
      </c>
      <c r="O36">
        <v>5</v>
      </c>
      <c r="P36">
        <v>4.2327999999999998E-2</v>
      </c>
      <c r="Q36">
        <v>0.94117600000000001</v>
      </c>
      <c r="R36">
        <v>5.2322E-2</v>
      </c>
      <c r="S36">
        <v>8.1013000000000002E-2</v>
      </c>
      <c r="T36">
        <v>0.179372</v>
      </c>
    </row>
    <row r="37" spans="1:20">
      <c r="A37">
        <v>6</v>
      </c>
      <c r="B37">
        <v>2.8825E-2</v>
      </c>
      <c r="C37">
        <v>0.764706</v>
      </c>
      <c r="D37">
        <v>3.5694999999999998E-2</v>
      </c>
      <c r="E37">
        <v>5.5556000000000001E-2</v>
      </c>
      <c r="F37">
        <v>0.12524099999999999</v>
      </c>
      <c r="H37">
        <v>6</v>
      </c>
      <c r="I37">
        <v>4.0372999999999999E-2</v>
      </c>
      <c r="J37">
        <v>0.764706</v>
      </c>
      <c r="K37">
        <v>4.9807999999999998E-2</v>
      </c>
      <c r="L37">
        <v>7.6696E-2</v>
      </c>
      <c r="M37">
        <v>0.16666700000000001</v>
      </c>
      <c r="O37">
        <v>6</v>
      </c>
      <c r="P37">
        <v>2.5448999999999999E-2</v>
      </c>
      <c r="Q37">
        <v>1</v>
      </c>
      <c r="R37">
        <v>3.1609999999999999E-2</v>
      </c>
      <c r="S37">
        <v>4.9634999999999999E-2</v>
      </c>
      <c r="T37">
        <v>0.11548899999999999</v>
      </c>
    </row>
    <row r="38" spans="1:20">
      <c r="A38">
        <v>7</v>
      </c>
      <c r="B38">
        <v>3.9370000000000002E-2</v>
      </c>
      <c r="C38">
        <v>0.88235300000000005</v>
      </c>
      <c r="D38">
        <v>4.8669999999999998E-2</v>
      </c>
      <c r="E38">
        <v>7.5377E-2</v>
      </c>
      <c r="F38">
        <v>0.16703799999999999</v>
      </c>
      <c r="H38">
        <v>7</v>
      </c>
      <c r="I38">
        <v>3.7914999999999997E-2</v>
      </c>
      <c r="J38">
        <v>0.94117600000000001</v>
      </c>
      <c r="K38">
        <v>4.6920999999999997E-2</v>
      </c>
      <c r="L38">
        <v>7.2892999999999999E-2</v>
      </c>
      <c r="M38">
        <v>0.16326499999999999</v>
      </c>
      <c r="O38">
        <v>7</v>
      </c>
      <c r="P38">
        <v>2.9260000000000001E-2</v>
      </c>
      <c r="Q38">
        <v>1</v>
      </c>
      <c r="R38">
        <v>3.6309000000000001E-2</v>
      </c>
      <c r="S38">
        <v>5.6855999999999997E-2</v>
      </c>
      <c r="T38">
        <v>0.130971</v>
      </c>
    </row>
    <row r="39" spans="1:20">
      <c r="A39">
        <v>8</v>
      </c>
      <c r="B39">
        <v>3.3412999999999998E-2</v>
      </c>
      <c r="C39">
        <v>0.82352899999999996</v>
      </c>
      <c r="D39">
        <v>4.1347000000000002E-2</v>
      </c>
      <c r="E39">
        <v>6.4219999999999999E-2</v>
      </c>
      <c r="F39">
        <v>0.143737</v>
      </c>
      <c r="H39">
        <v>8</v>
      </c>
      <c r="I39">
        <v>4.2078999999999998E-2</v>
      </c>
      <c r="J39">
        <v>1</v>
      </c>
      <c r="K39">
        <v>5.2051E-2</v>
      </c>
      <c r="L39">
        <v>8.0759999999999998E-2</v>
      </c>
      <c r="M39" s="2">
        <v>0.180085</v>
      </c>
      <c r="O39">
        <v>8</v>
      </c>
      <c r="P39">
        <v>3.0738000000000001E-2</v>
      </c>
      <c r="Q39">
        <v>0.88235300000000005</v>
      </c>
      <c r="R39">
        <v>3.8089999999999999E-2</v>
      </c>
      <c r="S39">
        <v>5.9406E-2</v>
      </c>
      <c r="T39">
        <v>0.13489200000000001</v>
      </c>
    </row>
    <row r="40" spans="1:20">
      <c r="A40">
        <v>9</v>
      </c>
      <c r="B40">
        <v>2.7286999999999999E-2</v>
      </c>
      <c r="C40">
        <v>1</v>
      </c>
      <c r="D40">
        <v>3.3877999999999998E-2</v>
      </c>
      <c r="E40">
        <v>5.3124999999999999E-2</v>
      </c>
      <c r="F40">
        <v>0.12300999999999999</v>
      </c>
      <c r="H40">
        <v>9</v>
      </c>
      <c r="I40">
        <v>4.6377000000000002E-2</v>
      </c>
      <c r="J40">
        <v>0.94117600000000001</v>
      </c>
      <c r="K40">
        <v>5.7265999999999997E-2</v>
      </c>
      <c r="L40">
        <v>8.8398000000000004E-2</v>
      </c>
      <c r="M40" s="2">
        <v>0.19370499999999999</v>
      </c>
      <c r="O40">
        <v>9</v>
      </c>
      <c r="P40">
        <v>2.6845999999999998E-2</v>
      </c>
      <c r="Q40">
        <v>0.94117600000000001</v>
      </c>
      <c r="R40">
        <v>3.3319000000000001E-2</v>
      </c>
      <c r="S40">
        <v>5.2201999999999998E-2</v>
      </c>
      <c r="T40">
        <v>0.12048200000000001</v>
      </c>
    </row>
    <row r="41" spans="1:20">
      <c r="A41">
        <v>10</v>
      </c>
      <c r="B41">
        <v>1.8298999999999999E-2</v>
      </c>
      <c r="C41">
        <v>1</v>
      </c>
      <c r="D41">
        <v>2.2769999999999999E-2</v>
      </c>
      <c r="E41">
        <v>3.5941000000000001E-2</v>
      </c>
      <c r="F41">
        <v>8.5255999999999998E-2</v>
      </c>
      <c r="H41">
        <v>10</v>
      </c>
      <c r="I41">
        <v>3.9893999999999999E-2</v>
      </c>
      <c r="J41">
        <v>0.88235300000000005</v>
      </c>
      <c r="K41">
        <v>4.931E-2</v>
      </c>
      <c r="L41">
        <v>7.6336000000000001E-2</v>
      </c>
      <c r="M41">
        <v>0.16891900000000001</v>
      </c>
      <c r="O41">
        <v>10</v>
      </c>
      <c r="P41">
        <v>2.3088000000000001E-2</v>
      </c>
      <c r="Q41">
        <v>0.94117600000000001</v>
      </c>
      <c r="R41">
        <v>2.8684000000000001E-2</v>
      </c>
      <c r="S41">
        <v>4.5069999999999999E-2</v>
      </c>
      <c r="T41">
        <v>0.105125</v>
      </c>
    </row>
    <row r="42" spans="1:20">
      <c r="A42" t="s">
        <v>9</v>
      </c>
      <c r="B42" s="1">
        <f>AVERAGE(B32:B41)</f>
        <v>3.1526699999999998E-2</v>
      </c>
      <c r="C42" s="1">
        <f t="shared" ref="C42:F42" si="6">AVERAGE(C32:C41)</f>
        <v>0.9235293</v>
      </c>
      <c r="D42" s="1">
        <f t="shared" si="6"/>
        <v>3.9050400000000006E-2</v>
      </c>
      <c r="E42" s="1">
        <f t="shared" si="6"/>
        <v>6.0825500000000012E-2</v>
      </c>
      <c r="F42" s="1">
        <f t="shared" si="6"/>
        <v>0.1375876</v>
      </c>
      <c r="H42">
        <f t="shared" ref="H42" si="7">AVERAGE(H32:H41)</f>
        <v>5.5</v>
      </c>
      <c r="I42" s="1">
        <f>AVERAGE(I32:I41)</f>
        <v>8.4661399999999998E-2</v>
      </c>
      <c r="J42" s="1">
        <f>AVERAGE(J32:J41)</f>
        <v>0.91764690000000004</v>
      </c>
      <c r="K42" s="1">
        <f>AVERAGE(K32:K41)</f>
        <v>5.1513799999999998E-2</v>
      </c>
      <c r="L42" s="1">
        <f>AVERAGE(L32:L41)</f>
        <v>7.9712399999999989E-2</v>
      </c>
      <c r="M42" s="1">
        <f>AVERAGE(M32:M41)</f>
        <v>0.1761462</v>
      </c>
      <c r="O42">
        <f t="shared" ref="O42:T42" si="8">AVERAGE(O32:O41)</f>
        <v>5.5</v>
      </c>
      <c r="P42" s="1">
        <f t="shared" si="8"/>
        <v>3.1355000000000001E-2</v>
      </c>
      <c r="Q42" s="1">
        <f t="shared" si="8"/>
        <v>0.93529390000000012</v>
      </c>
      <c r="R42" s="1">
        <f t="shared" si="8"/>
        <v>3.8850900000000001E-2</v>
      </c>
      <c r="S42" s="1">
        <f t="shared" si="8"/>
        <v>6.0576600000000001E-2</v>
      </c>
      <c r="T42" s="1">
        <f t="shared" si="8"/>
        <v>0.13749879999999998</v>
      </c>
    </row>
    <row r="44" spans="1:20">
      <c r="B44" t="s">
        <v>16</v>
      </c>
      <c r="H44" t="s">
        <v>17</v>
      </c>
      <c r="O44" t="s">
        <v>18</v>
      </c>
    </row>
    <row r="45" spans="1:20">
      <c r="A45" t="s">
        <v>3</v>
      </c>
      <c r="B45" t="s">
        <v>4</v>
      </c>
      <c r="C45" t="s">
        <v>5</v>
      </c>
      <c r="D45" t="s">
        <v>6</v>
      </c>
      <c r="E45" t="s">
        <v>7</v>
      </c>
      <c r="F45" t="s">
        <v>8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 t="s">
        <v>8</v>
      </c>
      <c r="O45" t="s">
        <v>3</v>
      </c>
      <c r="P45" t="s">
        <v>4</v>
      </c>
      <c r="Q45" t="s">
        <v>5</v>
      </c>
      <c r="R45" t="s">
        <v>6</v>
      </c>
      <c r="S45" t="s">
        <v>7</v>
      </c>
      <c r="T45" t="s">
        <v>8</v>
      </c>
    </row>
    <row r="46" spans="1:20">
      <c r="A46">
        <v>1</v>
      </c>
      <c r="B46">
        <v>0.59090900000000002</v>
      </c>
      <c r="C46">
        <v>0.764706</v>
      </c>
      <c r="D46">
        <v>0.61904800000000004</v>
      </c>
      <c r="E46">
        <v>0.66666700000000001</v>
      </c>
      <c r="F46">
        <v>0.72222200000000003</v>
      </c>
      <c r="H46">
        <v>1</v>
      </c>
      <c r="I46" s="2">
        <v>0.55000000000000004</v>
      </c>
      <c r="J46">
        <v>0.64705900000000005</v>
      </c>
      <c r="K46">
        <v>0.56701000000000001</v>
      </c>
      <c r="L46">
        <v>0.59459499999999998</v>
      </c>
      <c r="M46">
        <v>0.625</v>
      </c>
      <c r="O46">
        <v>1</v>
      </c>
      <c r="P46">
        <v>0.60869600000000001</v>
      </c>
      <c r="Q46">
        <v>0.82352899999999996</v>
      </c>
      <c r="R46">
        <v>0.64220200000000005</v>
      </c>
      <c r="S46">
        <v>0.7</v>
      </c>
      <c r="T46">
        <v>0.769231</v>
      </c>
    </row>
    <row r="47" spans="1:20">
      <c r="A47">
        <v>2</v>
      </c>
      <c r="B47">
        <v>0.52381</v>
      </c>
      <c r="C47">
        <v>0.64705900000000005</v>
      </c>
      <c r="D47">
        <v>0.54455399999999998</v>
      </c>
      <c r="E47">
        <v>0.57894699999999999</v>
      </c>
      <c r="F47">
        <v>0.61797800000000003</v>
      </c>
      <c r="H47">
        <v>2</v>
      </c>
      <c r="I47">
        <v>0.58823499999999995</v>
      </c>
      <c r="J47">
        <v>0.58823499999999995</v>
      </c>
      <c r="K47">
        <v>0.58823499999999995</v>
      </c>
      <c r="L47">
        <v>0.58823499999999995</v>
      </c>
      <c r="M47">
        <v>0.58823499999999995</v>
      </c>
      <c r="O47">
        <v>2</v>
      </c>
      <c r="P47">
        <v>0.59090900000000002</v>
      </c>
      <c r="Q47">
        <v>0.764706</v>
      </c>
      <c r="R47">
        <v>0.61904800000000004</v>
      </c>
      <c r="S47">
        <v>0.66666700000000001</v>
      </c>
      <c r="T47">
        <v>0.72222200000000003</v>
      </c>
    </row>
    <row r="48" spans="1:20">
      <c r="A48">
        <v>3</v>
      </c>
      <c r="B48">
        <v>0.47826099999999999</v>
      </c>
      <c r="C48">
        <v>0.64705900000000005</v>
      </c>
      <c r="D48">
        <v>0.50458700000000001</v>
      </c>
      <c r="E48">
        <v>0.55000000000000004</v>
      </c>
      <c r="F48">
        <v>0.60439600000000004</v>
      </c>
      <c r="H48">
        <v>3</v>
      </c>
      <c r="I48">
        <v>0.70588200000000001</v>
      </c>
      <c r="J48">
        <v>0.70588200000000001</v>
      </c>
      <c r="K48">
        <v>0.70588200000000001</v>
      </c>
      <c r="L48">
        <v>0.70588200000000001</v>
      </c>
      <c r="M48">
        <v>0.70588200000000001</v>
      </c>
      <c r="O48">
        <v>3</v>
      </c>
      <c r="P48">
        <v>0.52173899999999995</v>
      </c>
      <c r="Q48">
        <v>0.70588200000000001</v>
      </c>
      <c r="R48">
        <v>0.55045900000000003</v>
      </c>
      <c r="S48">
        <v>0.6</v>
      </c>
      <c r="T48">
        <v>0.65934099999999995</v>
      </c>
    </row>
    <row r="49" spans="1:20">
      <c r="A49">
        <v>4</v>
      </c>
      <c r="B49">
        <v>0.55000000000000004</v>
      </c>
      <c r="C49">
        <v>0.64705900000000005</v>
      </c>
      <c r="D49">
        <v>0.56701000000000001</v>
      </c>
      <c r="E49" s="2">
        <v>0.59459499999999998</v>
      </c>
      <c r="F49">
        <v>0.625</v>
      </c>
      <c r="H49">
        <v>4</v>
      </c>
      <c r="I49">
        <v>0.769231</v>
      </c>
      <c r="J49">
        <v>0.58823499999999995</v>
      </c>
      <c r="K49">
        <v>0.724638</v>
      </c>
      <c r="L49">
        <v>0.66666700000000001</v>
      </c>
      <c r="M49">
        <v>0.61728400000000005</v>
      </c>
      <c r="O49">
        <v>4</v>
      </c>
      <c r="P49">
        <v>0.56000000000000005</v>
      </c>
      <c r="Q49">
        <v>0.82352899999999996</v>
      </c>
      <c r="R49">
        <v>0.59829100000000002</v>
      </c>
      <c r="S49">
        <v>0.66666700000000001</v>
      </c>
      <c r="T49">
        <v>0.75268800000000002</v>
      </c>
    </row>
    <row r="50" spans="1:20">
      <c r="A50">
        <v>5</v>
      </c>
      <c r="B50" s="2">
        <v>0.66666700000000001</v>
      </c>
      <c r="C50">
        <v>0.70588200000000001</v>
      </c>
      <c r="D50">
        <v>0.67415700000000001</v>
      </c>
      <c r="E50">
        <v>0.68571400000000005</v>
      </c>
      <c r="F50">
        <v>0.69767400000000002</v>
      </c>
      <c r="H50">
        <v>5</v>
      </c>
      <c r="I50">
        <v>0.52631600000000001</v>
      </c>
      <c r="J50">
        <v>0.58823499999999995</v>
      </c>
      <c r="K50">
        <v>0.53763399999999995</v>
      </c>
      <c r="L50">
        <v>0.55555600000000005</v>
      </c>
      <c r="M50">
        <v>0.57471300000000003</v>
      </c>
      <c r="O50">
        <v>5</v>
      </c>
      <c r="P50">
        <v>0.55555600000000005</v>
      </c>
      <c r="Q50">
        <v>0.58823499999999995</v>
      </c>
      <c r="R50">
        <v>0.56179800000000002</v>
      </c>
      <c r="S50">
        <v>0.57142899999999996</v>
      </c>
      <c r="T50">
        <v>0.581395</v>
      </c>
    </row>
    <row r="51" spans="1:20">
      <c r="A51">
        <v>6</v>
      </c>
      <c r="B51">
        <v>0.66666700000000001</v>
      </c>
      <c r="C51">
        <v>0.58823499999999995</v>
      </c>
      <c r="D51">
        <v>0.64935100000000001</v>
      </c>
      <c r="E51">
        <v>0.625</v>
      </c>
      <c r="F51">
        <v>0.60241</v>
      </c>
      <c r="H51">
        <v>6</v>
      </c>
      <c r="I51">
        <v>0.5</v>
      </c>
      <c r="J51">
        <v>0.352941</v>
      </c>
      <c r="K51">
        <v>0.461538</v>
      </c>
      <c r="L51">
        <v>0.41379300000000002</v>
      </c>
      <c r="M51">
        <v>0.375</v>
      </c>
      <c r="O51">
        <v>6</v>
      </c>
      <c r="P51">
        <v>0.51851899999999995</v>
      </c>
      <c r="Q51">
        <v>0.82352899999999996</v>
      </c>
      <c r="R51">
        <v>0.56000000000000005</v>
      </c>
      <c r="S51">
        <v>0.63636400000000004</v>
      </c>
      <c r="T51">
        <v>0.736842</v>
      </c>
    </row>
    <row r="52" spans="1:20">
      <c r="A52">
        <v>7</v>
      </c>
      <c r="B52">
        <v>0.66666700000000001</v>
      </c>
      <c r="C52">
        <v>0.70588200000000001</v>
      </c>
      <c r="D52">
        <v>0.67415700000000001</v>
      </c>
      <c r="E52">
        <v>0.68571400000000005</v>
      </c>
      <c r="F52">
        <v>0.69767400000000002</v>
      </c>
      <c r="H52">
        <v>7</v>
      </c>
      <c r="I52">
        <v>0.90909099999999998</v>
      </c>
      <c r="J52">
        <v>0.58823499999999995</v>
      </c>
      <c r="K52">
        <v>0.81967199999999996</v>
      </c>
      <c r="L52">
        <v>0.71428599999999998</v>
      </c>
      <c r="M52">
        <v>0.632911</v>
      </c>
      <c r="O52">
        <v>7</v>
      </c>
      <c r="P52">
        <v>0.7</v>
      </c>
      <c r="Q52">
        <v>0.82352899999999996</v>
      </c>
      <c r="R52">
        <v>0.72164899999999998</v>
      </c>
      <c r="S52">
        <v>0.75675700000000001</v>
      </c>
      <c r="T52">
        <v>0.79545500000000002</v>
      </c>
    </row>
    <row r="53" spans="1:20">
      <c r="A53">
        <v>8</v>
      </c>
      <c r="B53">
        <v>0.6</v>
      </c>
      <c r="C53">
        <v>0.70588200000000001</v>
      </c>
      <c r="D53">
        <v>0.61855700000000002</v>
      </c>
      <c r="E53">
        <v>0.64864900000000003</v>
      </c>
      <c r="F53">
        <v>0.68181800000000004</v>
      </c>
      <c r="H53">
        <v>8</v>
      </c>
      <c r="I53">
        <v>0.44444400000000001</v>
      </c>
      <c r="J53">
        <v>0.47058800000000001</v>
      </c>
      <c r="K53">
        <v>0.449438</v>
      </c>
      <c r="L53">
        <v>0.45714300000000002</v>
      </c>
      <c r="M53" s="2">
        <v>0.46511599999999997</v>
      </c>
      <c r="O53">
        <v>8</v>
      </c>
      <c r="P53">
        <v>0.64705900000000005</v>
      </c>
      <c r="Q53">
        <v>0.64705900000000005</v>
      </c>
      <c r="R53">
        <v>0.64705900000000005</v>
      </c>
      <c r="S53">
        <v>0.64705900000000005</v>
      </c>
      <c r="T53">
        <v>0.64705900000000005</v>
      </c>
    </row>
    <row r="54" spans="1:20">
      <c r="A54">
        <v>9</v>
      </c>
      <c r="B54">
        <v>0.59090900000000002</v>
      </c>
      <c r="C54">
        <v>0.764706</v>
      </c>
      <c r="D54">
        <v>0.61904800000000004</v>
      </c>
      <c r="E54">
        <v>0.66666700000000001</v>
      </c>
      <c r="F54">
        <v>0.72222200000000003</v>
      </c>
      <c r="H54">
        <v>9</v>
      </c>
      <c r="I54">
        <v>0.71428599999999998</v>
      </c>
      <c r="J54">
        <v>0.58823499999999995</v>
      </c>
      <c r="K54">
        <v>0.68493199999999999</v>
      </c>
      <c r="L54">
        <v>0.64516099999999998</v>
      </c>
      <c r="M54" s="2">
        <v>0.60975599999999996</v>
      </c>
      <c r="O54">
        <v>9</v>
      </c>
      <c r="P54">
        <v>0.48</v>
      </c>
      <c r="Q54">
        <v>0.70588200000000001</v>
      </c>
      <c r="R54">
        <v>0.51282099999999997</v>
      </c>
      <c r="S54">
        <v>0.57142899999999996</v>
      </c>
      <c r="T54">
        <v>0.64516099999999998</v>
      </c>
    </row>
    <row r="55" spans="1:20">
      <c r="A55">
        <v>10</v>
      </c>
      <c r="B55">
        <v>0.54545500000000002</v>
      </c>
      <c r="C55">
        <v>0.70588200000000001</v>
      </c>
      <c r="D55">
        <v>0.57142899999999996</v>
      </c>
      <c r="E55">
        <v>0.61538499999999996</v>
      </c>
      <c r="F55">
        <v>0.66666700000000001</v>
      </c>
      <c r="H55">
        <v>10</v>
      </c>
      <c r="I55">
        <v>0.54545500000000002</v>
      </c>
      <c r="J55">
        <v>0.352941</v>
      </c>
      <c r="K55">
        <v>0.49180299999999999</v>
      </c>
      <c r="L55">
        <v>0.42857099999999998</v>
      </c>
      <c r="M55">
        <v>0.379747</v>
      </c>
      <c r="O55">
        <v>10</v>
      </c>
      <c r="P55">
        <v>0.61904800000000004</v>
      </c>
      <c r="Q55">
        <v>0.764706</v>
      </c>
      <c r="R55">
        <v>0.64356400000000002</v>
      </c>
      <c r="S55">
        <v>0.68421100000000001</v>
      </c>
      <c r="T55">
        <v>0.73033700000000001</v>
      </c>
    </row>
    <row r="56" spans="1:20">
      <c r="A56" t="s">
        <v>9</v>
      </c>
      <c r="B56" s="1">
        <f>AVERAGE(B46:B55)</f>
        <v>0.58793449999999992</v>
      </c>
      <c r="C56" s="1">
        <f t="shared" ref="C56:F56" si="9">AVERAGE(C46:C55)</f>
        <v>0.68823520000000005</v>
      </c>
      <c r="D56" s="1">
        <f t="shared" si="9"/>
        <v>0.60418980000000011</v>
      </c>
      <c r="E56" s="1">
        <f t="shared" si="9"/>
        <v>0.63173380000000001</v>
      </c>
      <c r="F56" s="1">
        <f t="shared" si="9"/>
        <v>0.66380610000000007</v>
      </c>
      <c r="H56">
        <f t="shared" ref="H56" si="10">AVERAGE(H46:H55)</f>
        <v>5.5</v>
      </c>
      <c r="I56" s="1">
        <f>AVERAGE(I46:I55)</f>
        <v>0.62529400000000002</v>
      </c>
      <c r="J56" s="1">
        <f>AVERAGE(J46:J55)</f>
        <v>0.54705860000000006</v>
      </c>
      <c r="K56" s="1">
        <f>AVERAGE(K46:K55)</f>
        <v>0.6030781999999999</v>
      </c>
      <c r="L56" s="1">
        <f>AVERAGE(L46:L55)</f>
        <v>0.57698890000000003</v>
      </c>
      <c r="M56" s="1">
        <f>AVERAGE(M46:M55)</f>
        <v>0.55736440000000009</v>
      </c>
      <c r="O56">
        <f t="shared" ref="O56:T56" si="11">AVERAGE(O46:O55)</f>
        <v>5.5</v>
      </c>
      <c r="P56" s="1">
        <f t="shared" si="11"/>
        <v>0.58015260000000002</v>
      </c>
      <c r="Q56" s="1">
        <f t="shared" si="11"/>
        <v>0.74705860000000002</v>
      </c>
      <c r="R56" s="1">
        <f t="shared" si="11"/>
        <v>0.60568909999999998</v>
      </c>
      <c r="S56" s="1">
        <f t="shared" si="11"/>
        <v>0.65005829999999998</v>
      </c>
      <c r="T56" s="1">
        <f t="shared" si="11"/>
        <v>0.70397310000000013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F-measure Summary</vt:lpstr>
      <vt:lpstr>Rebalancing Strategy | RF</vt:lpstr>
      <vt:lpstr>Rebalancing Strategy | XgBoost</vt:lpstr>
      <vt:lpstr>Rebalancing Strategy | LightGBM</vt:lpstr>
      <vt:lpstr>Algorithm | None</vt:lpstr>
      <vt:lpstr>Algorithm | 5050</vt:lpstr>
      <vt:lpstr>Data Processing</vt:lpstr>
      <vt:lpstr>Deal Service</vt:lpstr>
      <vt:lpstr>MxShop</vt:lpstr>
      <vt:lpstr>Academy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Randell Rasiman</dc:creator>
  <cp:lastModifiedBy>Randell Rasiman</cp:lastModifiedBy>
  <dcterms:created xsi:type="dcterms:W3CDTF">2021-07-27T15:02:14Z</dcterms:created>
  <dcterms:modified xsi:type="dcterms:W3CDTF">2021-08-07T17:45:57Z</dcterms:modified>
</cp:coreProperties>
</file>