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A:\Magneto\Documents\"/>
    </mc:Choice>
  </mc:AlternateContent>
  <xr:revisionPtr revIDLastSave="0" documentId="13_ncr:20001_{08188B6C-C288-4CEC-8EF2-842707664B35}" xr6:coauthVersionLast="40" xr6:coauthVersionMax="40" xr10:uidLastSave="{00000000-0000-0000-0000-000000000000}"/>
  <bookViews>
    <workbookView xWindow="2565" yWindow="495" windowWidth="24405" windowHeight="15060" firstSheet="3" activeTab="8" xr2:uid="{00000000-000D-0000-FFFF-FFFF00000000}"/>
  </bookViews>
  <sheets>
    <sheet name="Links" sheetId="6" r:id="rId1"/>
    <sheet name="07022019" sheetId="3" r:id="rId2"/>
    <sheet name="08022019" sheetId="4" r:id="rId3"/>
    <sheet name="10022019" sheetId="5" r:id="rId4"/>
    <sheet name="12022019" sheetId="7" r:id="rId5"/>
    <sheet name="13022019" sheetId="8" r:id="rId6"/>
    <sheet name="IOTA-USD historical" sheetId="9" r:id="rId7"/>
    <sheet name="Gold-USD historical" sheetId="11" r:id="rId8"/>
    <sheet name="Gold-IOTA historical" sheetId="10" r:id="rId9"/>
  </sheets>
  <calcPr calcId="191029"/>
  <fileRecoveryPr dataExtract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10" l="1"/>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3" i="10"/>
  <c r="D4" i="10"/>
  <c r="D5" i="10"/>
  <c r="D2" i="10"/>
  <c r="C408" i="10"/>
  <c r="C407" i="10"/>
  <c r="C406" i="10"/>
  <c r="C405" i="10"/>
  <c r="C402" i="10"/>
  <c r="C401" i="10"/>
  <c r="C400" i="10"/>
  <c r="C399" i="10"/>
  <c r="C398" i="10"/>
  <c r="C395" i="10"/>
  <c r="C394" i="10"/>
  <c r="C393" i="10"/>
  <c r="C392" i="10"/>
  <c r="C391" i="10"/>
  <c r="C388" i="10"/>
  <c r="C387" i="10"/>
  <c r="C386" i="10"/>
  <c r="C385" i="10"/>
  <c r="C384" i="10"/>
  <c r="C381" i="10"/>
  <c r="C380" i="10"/>
  <c r="C379" i="10"/>
  <c r="C378" i="10"/>
  <c r="C377" i="10"/>
  <c r="C374" i="10"/>
  <c r="C373" i="10"/>
  <c r="C372" i="10"/>
  <c r="C371" i="10"/>
  <c r="C370" i="10"/>
  <c r="C367" i="10"/>
  <c r="C366" i="10"/>
  <c r="C365" i="10"/>
  <c r="C364" i="10"/>
  <c r="C363" i="10"/>
  <c r="C360" i="10"/>
  <c r="C359" i="10"/>
  <c r="C358" i="10"/>
  <c r="C357" i="10"/>
  <c r="C356" i="10"/>
  <c r="C353" i="10"/>
  <c r="C352" i="10"/>
  <c r="C351" i="10"/>
  <c r="C350" i="10"/>
  <c r="C349" i="10"/>
  <c r="C346" i="10"/>
  <c r="C345" i="10"/>
  <c r="C344" i="10"/>
  <c r="C343" i="10"/>
  <c r="C342" i="10"/>
  <c r="C339" i="10"/>
  <c r="C338" i="10"/>
  <c r="C337" i="10"/>
  <c r="C336" i="10"/>
  <c r="C335" i="10"/>
  <c r="C332" i="10"/>
  <c r="C331" i="10"/>
  <c r="C330" i="10"/>
  <c r="C329" i="10"/>
  <c r="C328" i="10"/>
  <c r="C325" i="10"/>
  <c r="C324" i="10"/>
  <c r="C323" i="10"/>
  <c r="C322" i="10"/>
  <c r="C321" i="10"/>
  <c r="C318" i="10"/>
  <c r="C317" i="10"/>
  <c r="C316" i="10"/>
  <c r="C315" i="10"/>
  <c r="C314" i="10"/>
  <c r="C311" i="10"/>
  <c r="C310" i="10"/>
  <c r="C309" i="10"/>
  <c r="C308" i="10"/>
  <c r="C307" i="10"/>
  <c r="C304" i="10"/>
  <c r="C303" i="10"/>
  <c r="C302" i="10"/>
  <c r="C301" i="10"/>
  <c r="C300" i="10"/>
  <c r="C297" i="10"/>
  <c r="C296" i="10"/>
  <c r="C295" i="10"/>
  <c r="C294" i="10"/>
  <c r="C293" i="10"/>
  <c r="C290" i="10"/>
  <c r="C289" i="10"/>
  <c r="C288" i="10"/>
  <c r="C287" i="10"/>
  <c r="C286" i="10"/>
  <c r="C283" i="10"/>
  <c r="C282" i="10"/>
  <c r="C281" i="10"/>
  <c r="C280" i="10"/>
  <c r="C279" i="10"/>
  <c r="C276" i="10"/>
  <c r="C275" i="10"/>
  <c r="C274" i="10"/>
  <c r="C273" i="10"/>
  <c r="C272" i="10"/>
  <c r="C269" i="10"/>
  <c r="C268" i="10"/>
  <c r="C267" i="10"/>
  <c r="C266" i="10"/>
  <c r="C265" i="10"/>
  <c r="C262" i="10"/>
  <c r="C261" i="10"/>
  <c r="C260" i="10"/>
  <c r="C259" i="10"/>
  <c r="C258" i="10"/>
  <c r="C255" i="10"/>
  <c r="C254" i="10"/>
  <c r="C253" i="10"/>
  <c r="C252" i="10"/>
  <c r="C251" i="10"/>
  <c r="C248" i="10"/>
  <c r="C247" i="10"/>
  <c r="C246" i="10"/>
  <c r="C245" i="10"/>
  <c r="C244" i="10"/>
  <c r="C241" i="10"/>
  <c r="C240" i="10"/>
  <c r="C239" i="10"/>
  <c r="C238" i="10"/>
  <c r="C237" i="10"/>
  <c r="C234" i="10"/>
  <c r="C233" i="10"/>
  <c r="C232" i="10"/>
  <c r="C231" i="10"/>
  <c r="C230" i="10"/>
  <c r="C227" i="10"/>
  <c r="C226" i="10"/>
  <c r="C225" i="10"/>
  <c r="C224" i="10"/>
  <c r="C223" i="10"/>
  <c r="C220" i="10"/>
  <c r="C219" i="10"/>
  <c r="C218" i="10"/>
  <c r="C217" i="10"/>
  <c r="C216" i="10"/>
  <c r="C213" i="10"/>
  <c r="C212" i="10"/>
  <c r="C211" i="10"/>
  <c r="C210" i="10"/>
  <c r="C209" i="10"/>
  <c r="C206" i="10"/>
  <c r="C205" i="10"/>
  <c r="C204" i="10"/>
  <c r="C203" i="10"/>
  <c r="C202" i="10"/>
  <c r="C199" i="10"/>
  <c r="C198" i="10"/>
  <c r="C197" i="10"/>
  <c r="C196" i="10"/>
  <c r="C195" i="10"/>
  <c r="C192" i="10"/>
  <c r="C191" i="10"/>
  <c r="C190" i="10"/>
  <c r="C189" i="10"/>
  <c r="C188" i="10"/>
  <c r="C185" i="10"/>
  <c r="C184" i="10"/>
  <c r="C183" i="10"/>
  <c r="C182" i="10"/>
  <c r="C181" i="10"/>
  <c r="C178" i="10"/>
  <c r="C177" i="10"/>
  <c r="C176" i="10"/>
  <c r="C175" i="10"/>
  <c r="C174" i="10"/>
  <c r="C171" i="10"/>
  <c r="C170" i="10"/>
  <c r="C169" i="10"/>
  <c r="C168" i="10"/>
  <c r="C167" i="10"/>
  <c r="C164" i="10"/>
  <c r="C163" i="10"/>
  <c r="C162" i="10"/>
  <c r="C161" i="10"/>
  <c r="C160" i="10"/>
  <c r="C157" i="10"/>
  <c r="C156" i="10"/>
  <c r="C155" i="10"/>
  <c r="C154" i="10"/>
  <c r="C153" i="10"/>
  <c r="C150" i="10"/>
  <c r="C149" i="10"/>
  <c r="C148" i="10"/>
  <c r="C147" i="10"/>
  <c r="C146" i="10"/>
  <c r="C143" i="10"/>
  <c r="C142" i="10"/>
  <c r="C141" i="10"/>
  <c r="C140" i="10"/>
  <c r="C139" i="10"/>
  <c r="C136" i="10"/>
  <c r="C135" i="10"/>
  <c r="C134" i="10"/>
  <c r="C133" i="10"/>
  <c r="C132" i="10"/>
  <c r="C129" i="10"/>
  <c r="C128" i="10"/>
  <c r="C127" i="10"/>
  <c r="C126" i="10"/>
  <c r="C125" i="10"/>
  <c r="C122" i="10"/>
  <c r="C121" i="10"/>
  <c r="C120" i="10"/>
  <c r="C119" i="10"/>
  <c r="C118" i="10"/>
  <c r="C115" i="10"/>
  <c r="C114" i="10"/>
  <c r="C113" i="10"/>
  <c r="C112" i="10"/>
  <c r="C111" i="10"/>
  <c r="C108" i="10"/>
  <c r="C107" i="10"/>
  <c r="C106" i="10"/>
  <c r="C105" i="10"/>
  <c r="C104" i="10"/>
  <c r="C101" i="10"/>
  <c r="C100" i="10"/>
  <c r="C99" i="10"/>
  <c r="C98" i="10"/>
  <c r="C97" i="10"/>
  <c r="C94" i="10"/>
  <c r="C93" i="10"/>
  <c r="C92" i="10"/>
  <c r="C91" i="10"/>
  <c r="C90" i="10"/>
  <c r="C87" i="10"/>
  <c r="C86" i="10"/>
  <c r="C85" i="10"/>
  <c r="C84" i="10"/>
  <c r="C83" i="10"/>
  <c r="C80" i="10"/>
  <c r="C79" i="10"/>
  <c r="C78" i="10"/>
  <c r="C77" i="10"/>
  <c r="C76" i="10"/>
  <c r="C73" i="10"/>
  <c r="C72" i="10"/>
  <c r="C71" i="10"/>
  <c r="C70" i="10"/>
  <c r="C69" i="10"/>
  <c r="C66" i="10"/>
  <c r="C65" i="10"/>
  <c r="C64" i="10"/>
  <c r="C63" i="10"/>
  <c r="C62" i="10"/>
  <c r="C59" i="10"/>
  <c r="C58" i="10"/>
  <c r="C57" i="10"/>
  <c r="C56" i="10"/>
  <c r="C55" i="10"/>
  <c r="C52" i="10"/>
  <c r="C51" i="10"/>
  <c r="C50" i="10"/>
  <c r="C49" i="10"/>
  <c r="C48" i="10"/>
  <c r="C45" i="10"/>
  <c r="C43" i="10"/>
  <c r="C42" i="10"/>
  <c r="C41" i="10"/>
  <c r="C38" i="10"/>
  <c r="C37" i="10"/>
  <c r="C36" i="10"/>
  <c r="C35" i="10"/>
  <c r="C34" i="10"/>
  <c r="C31" i="10"/>
  <c r="C30" i="10"/>
  <c r="C29" i="10"/>
  <c r="C28" i="10"/>
  <c r="C27" i="10"/>
  <c r="C24" i="10"/>
  <c r="C23" i="10"/>
  <c r="C22" i="10"/>
  <c r="C21" i="10"/>
  <c r="C20" i="10"/>
  <c r="C17" i="10"/>
  <c r="C16" i="10"/>
  <c r="C15" i="10"/>
  <c r="C14" i="10"/>
  <c r="C13" i="10"/>
  <c r="C7" i="10"/>
  <c r="C8" i="10"/>
  <c r="C9" i="10"/>
  <c r="C10" i="10"/>
  <c r="C44" i="10"/>
  <c r="C404" i="10"/>
  <c r="C403" i="10"/>
  <c r="C397" i="10"/>
  <c r="C396" i="10"/>
  <c r="C390" i="10"/>
  <c r="C389" i="10"/>
  <c r="C383" i="10"/>
  <c r="C382" i="10"/>
  <c r="C376" i="10"/>
  <c r="C375" i="10"/>
  <c r="C369" i="10"/>
  <c r="C368" i="10"/>
  <c r="C362" i="10"/>
  <c r="C361" i="10"/>
  <c r="C355" i="10"/>
  <c r="C354" i="10"/>
  <c r="C348" i="10"/>
  <c r="C347" i="10"/>
  <c r="C341" i="10"/>
  <c r="C340" i="10"/>
  <c r="C334" i="10"/>
  <c r="C333" i="10"/>
  <c r="C327" i="10"/>
  <c r="C326" i="10"/>
  <c r="C320" i="10"/>
  <c r="C319" i="10"/>
  <c r="C313" i="10"/>
  <c r="C312" i="10"/>
  <c r="C306" i="10"/>
  <c r="C305" i="10"/>
  <c r="C299" i="10"/>
  <c r="C298" i="10"/>
  <c r="C292" i="10"/>
  <c r="C291" i="10"/>
  <c r="C285" i="10"/>
  <c r="C284" i="10"/>
  <c r="C278" i="10"/>
  <c r="C277" i="10"/>
  <c r="C271" i="10"/>
  <c r="C270" i="10"/>
  <c r="C264" i="10"/>
  <c r="C263" i="10"/>
  <c r="C257" i="10"/>
  <c r="C256" i="10"/>
  <c r="C250" i="10"/>
  <c r="C249" i="10"/>
  <c r="C243" i="10"/>
  <c r="C242" i="10"/>
  <c r="C236" i="10"/>
  <c r="C235" i="10"/>
  <c r="C229" i="10"/>
  <c r="C228" i="10"/>
  <c r="C222" i="10"/>
  <c r="C221" i="10"/>
  <c r="C215" i="10"/>
  <c r="C214" i="10"/>
  <c r="C208" i="10"/>
  <c r="C207" i="10"/>
  <c r="C201" i="10"/>
  <c r="C200" i="10"/>
  <c r="C194" i="10"/>
  <c r="C193" i="10"/>
  <c r="C187" i="10"/>
  <c r="C186" i="10"/>
  <c r="C180" i="10"/>
  <c r="C179" i="10"/>
  <c r="C173" i="10"/>
  <c r="C172" i="10"/>
  <c r="C166" i="10"/>
  <c r="C165" i="10"/>
  <c r="C159" i="10"/>
  <c r="C158" i="10"/>
  <c r="C152" i="10"/>
  <c r="C151" i="10"/>
  <c r="C145" i="10"/>
  <c r="C144" i="10"/>
  <c r="C138" i="10"/>
  <c r="C137" i="10"/>
  <c r="C131" i="10"/>
  <c r="C130" i="10"/>
  <c r="C124" i="10"/>
  <c r="C123" i="10"/>
  <c r="C117" i="10"/>
  <c r="C116" i="10"/>
  <c r="C110" i="10"/>
  <c r="C109" i="10"/>
  <c r="C103" i="10"/>
  <c r="C102" i="10"/>
  <c r="C96" i="10"/>
  <c r="C95" i="10"/>
  <c r="C89" i="10"/>
  <c r="C88" i="10"/>
  <c r="C82" i="10"/>
  <c r="C81" i="10"/>
  <c r="C75" i="10"/>
  <c r="C74" i="10"/>
  <c r="C68" i="10"/>
  <c r="C67" i="10"/>
  <c r="C61" i="10"/>
  <c r="C60" i="10"/>
  <c r="C54" i="10"/>
  <c r="C53" i="10"/>
  <c r="C47" i="10"/>
  <c r="C46" i="10"/>
  <c r="C40" i="10"/>
  <c r="C39" i="10"/>
  <c r="C33" i="10"/>
  <c r="C32" i="10"/>
  <c r="C26" i="10"/>
  <c r="C25" i="10"/>
  <c r="C19" i="10"/>
  <c r="C18" i="10"/>
  <c r="C12" i="10"/>
  <c r="C11" i="10"/>
  <c r="C6" i="10"/>
  <c r="C3" i="10"/>
  <c r="C2" i="10"/>
  <c r="C5" i="10"/>
  <c r="C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75" i="10"/>
  <c r="B76" i="10"/>
  <c r="B77" i="10"/>
  <c r="B78" i="10"/>
  <c r="B79" i="10"/>
  <c r="B80" i="10"/>
  <c r="B81" i="10"/>
  <c r="B82" i="10"/>
  <c r="B83" i="10"/>
  <c r="B84" i="10"/>
  <c r="B85" i="10"/>
  <c r="B86" i="10"/>
  <c r="B87" i="10"/>
  <c r="B88" i="10"/>
  <c r="B89" i="10"/>
  <c r="B90" i="10"/>
  <c r="B91" i="10"/>
  <c r="B92" i="10"/>
  <c r="B93" i="10"/>
  <c r="B94" i="10"/>
  <c r="B95" i="10"/>
  <c r="B96" i="10"/>
  <c r="B97" i="10"/>
  <c r="B98" i="10"/>
  <c r="B99" i="10"/>
  <c r="B100" i="10"/>
  <c r="B101" i="10"/>
  <c r="B102" i="10"/>
  <c r="B103" i="10"/>
  <c r="B104" i="10"/>
  <c r="B105" i="10"/>
  <c r="B106" i="10"/>
  <c r="B107" i="10"/>
  <c r="B108" i="10"/>
  <c r="B109" i="10"/>
  <c r="B110" i="10"/>
  <c r="B111" i="10"/>
  <c r="B112" i="10"/>
  <c r="B113" i="10"/>
  <c r="B114" i="10"/>
  <c r="B115" i="10"/>
  <c r="B116" i="10"/>
  <c r="B117" i="10"/>
  <c r="B118" i="10"/>
  <c r="B119" i="10"/>
  <c r="B120" i="10"/>
  <c r="B121" i="10"/>
  <c r="B122" i="10"/>
  <c r="B123" i="10"/>
  <c r="B124" i="10"/>
  <c r="B125" i="10"/>
  <c r="B126" i="10"/>
  <c r="B127" i="10"/>
  <c r="B128" i="10"/>
  <c r="B129" i="10"/>
  <c r="B130" i="10"/>
  <c r="B131" i="10"/>
  <c r="B132" i="10"/>
  <c r="B133" i="10"/>
  <c r="B134" i="10"/>
  <c r="B135" i="10"/>
  <c r="B136" i="10"/>
  <c r="B137" i="10"/>
  <c r="B138" i="10"/>
  <c r="B139" i="10"/>
  <c r="B140" i="10"/>
  <c r="B141" i="10"/>
  <c r="B142" i="10"/>
  <c r="B143" i="10"/>
  <c r="B144" i="10"/>
  <c r="B145" i="10"/>
  <c r="B146" i="10"/>
  <c r="B147" i="10"/>
  <c r="B148" i="10"/>
  <c r="B149" i="10"/>
  <c r="B150" i="10"/>
  <c r="B151" i="10"/>
  <c r="B152" i="10"/>
  <c r="B153" i="10"/>
  <c r="B154" i="10"/>
  <c r="B155" i="10"/>
  <c r="B156" i="10"/>
  <c r="B157" i="10"/>
  <c r="B158" i="10"/>
  <c r="B159" i="10"/>
  <c r="B160" i="10"/>
  <c r="B161" i="10"/>
  <c r="B162" i="10"/>
  <c r="B163" i="10"/>
  <c r="B164" i="10"/>
  <c r="B165" i="10"/>
  <c r="B166" i="10"/>
  <c r="B167" i="10"/>
  <c r="B168" i="10"/>
  <c r="B169" i="10"/>
  <c r="B170" i="10"/>
  <c r="B171" i="10"/>
  <c r="B172" i="10"/>
  <c r="B173" i="10"/>
  <c r="B174" i="10"/>
  <c r="B175" i="10"/>
  <c r="B176" i="10"/>
  <c r="B177" i="10"/>
  <c r="B178" i="10"/>
  <c r="B179" i="10"/>
  <c r="B180" i="10"/>
  <c r="B181" i="10"/>
  <c r="B182" i="10"/>
  <c r="B183" i="10"/>
  <c r="B184" i="10"/>
  <c r="B185" i="10"/>
  <c r="B186" i="10"/>
  <c r="B187" i="10"/>
  <c r="B188" i="10"/>
  <c r="B189" i="10"/>
  <c r="B190" i="10"/>
  <c r="B191" i="10"/>
  <c r="B192" i="10"/>
  <c r="B193" i="10"/>
  <c r="B194" i="10"/>
  <c r="B195" i="10"/>
  <c r="B196" i="10"/>
  <c r="B197" i="10"/>
  <c r="B198" i="10"/>
  <c r="B199" i="10"/>
  <c r="B200" i="10"/>
  <c r="B201"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346" i="10"/>
  <c r="B347" i="10"/>
  <c r="B348" i="10"/>
  <c r="B349" i="10"/>
  <c r="B350" i="10"/>
  <c r="B351" i="10"/>
  <c r="B352" i="10"/>
  <c r="B353" i="10"/>
  <c r="B354" i="10"/>
  <c r="B355" i="10"/>
  <c r="B356" i="10"/>
  <c r="B357" i="10"/>
  <c r="B358" i="10"/>
  <c r="B359" i="10"/>
  <c r="B360" i="10"/>
  <c r="B361" i="10"/>
  <c r="B362" i="10"/>
  <c r="B363" i="10"/>
  <c r="B364" i="10"/>
  <c r="B365" i="10"/>
  <c r="B366" i="10"/>
  <c r="B367" i="10"/>
  <c r="B368" i="10"/>
  <c r="B369" i="10"/>
  <c r="B370" i="10"/>
  <c r="B371" i="10"/>
  <c r="B372" i="10"/>
  <c r="B373" i="10"/>
  <c r="B374" i="10"/>
  <c r="B375" i="10"/>
  <c r="B376" i="10"/>
  <c r="B377" i="10"/>
  <c r="B378" i="10"/>
  <c r="B379" i="10"/>
  <c r="B380" i="10"/>
  <c r="B381" i="10"/>
  <c r="B382" i="10"/>
  <c r="B383" i="10"/>
  <c r="B384" i="10"/>
  <c r="B385" i="10"/>
  <c r="B386" i="10"/>
  <c r="B387" i="10"/>
  <c r="B388" i="10"/>
  <c r="B389" i="10"/>
  <c r="B390" i="10"/>
  <c r="B391" i="10"/>
  <c r="B392" i="10"/>
  <c r="B393" i="10"/>
  <c r="B394" i="10"/>
  <c r="B395" i="10"/>
  <c r="B396" i="10"/>
  <c r="B397" i="10"/>
  <c r="B398" i="10"/>
  <c r="B399" i="10"/>
  <c r="B400" i="10"/>
  <c r="B401" i="10"/>
  <c r="B402" i="10"/>
  <c r="B403" i="10"/>
  <c r="B404" i="10"/>
  <c r="B405" i="10"/>
  <c r="B406" i="10"/>
  <c r="B407" i="10"/>
  <c r="B408" i="10"/>
  <c r="B409" i="10"/>
  <c r="B33" i="10"/>
  <c r="B34" i="10"/>
  <c r="I368" i="9"/>
  <c r="I369" i="9"/>
  <c r="I370" i="9"/>
  <c r="I371" i="9"/>
  <c r="I372" i="9"/>
  <c r="I373" i="9"/>
  <c r="I374" i="9"/>
  <c r="I375" i="9"/>
  <c r="I376" i="9"/>
  <c r="I377" i="9"/>
  <c r="I378" i="9"/>
  <c r="I379" i="9"/>
  <c r="I380" i="9"/>
  <c r="I381" i="9"/>
  <c r="I382" i="9"/>
  <c r="I383" i="9"/>
  <c r="I384" i="9"/>
  <c r="I385" i="9"/>
  <c r="I386" i="9"/>
  <c r="I387" i="9"/>
  <c r="I388" i="9"/>
  <c r="I389" i="9"/>
  <c r="I390" i="9"/>
  <c r="I391" i="9"/>
  <c r="I392" i="9"/>
  <c r="I393" i="9"/>
  <c r="I394" i="9"/>
  <c r="I395" i="9"/>
  <c r="I396" i="9"/>
  <c r="I397" i="9"/>
  <c r="I398" i="9"/>
  <c r="I399" i="9"/>
  <c r="I400" i="9"/>
  <c r="I401" i="9"/>
  <c r="I402" i="9"/>
  <c r="I403" i="9"/>
  <c r="I404" i="9"/>
  <c r="I405" i="9"/>
  <c r="I406" i="9"/>
  <c r="I407" i="9"/>
  <c r="I408" i="9"/>
  <c r="I409" i="9"/>
  <c r="I410" i="9"/>
  <c r="I367" i="9"/>
  <c r="I366" i="9"/>
  <c r="I365" i="9"/>
  <c r="I364" i="9"/>
  <c r="I363" i="9"/>
  <c r="I362" i="9"/>
  <c r="I361" i="9"/>
  <c r="I360" i="9"/>
  <c r="I359" i="9"/>
  <c r="I358" i="9"/>
  <c r="I357" i="9"/>
  <c r="I356" i="9"/>
  <c r="I355" i="9"/>
  <c r="I354" i="9"/>
  <c r="I353" i="9"/>
  <c r="I352" i="9"/>
  <c r="I351" i="9"/>
  <c r="I350" i="9"/>
  <c r="I349" i="9"/>
  <c r="I348" i="9"/>
  <c r="I347" i="9"/>
  <c r="I346" i="9"/>
  <c r="I345" i="9"/>
  <c r="I344" i="9"/>
  <c r="I343" i="9"/>
  <c r="I342" i="9"/>
  <c r="I341" i="9"/>
  <c r="I340" i="9"/>
  <c r="I339" i="9"/>
  <c r="I338" i="9"/>
  <c r="I337" i="9"/>
  <c r="I336" i="9"/>
  <c r="I335" i="9"/>
  <c r="I334" i="9"/>
  <c r="I333" i="9"/>
  <c r="I332" i="9"/>
  <c r="I331" i="9"/>
  <c r="I330" i="9"/>
  <c r="I329" i="9"/>
  <c r="I328" i="9"/>
  <c r="I327" i="9"/>
  <c r="I326" i="9"/>
  <c r="I325" i="9"/>
  <c r="I324" i="9"/>
  <c r="I323" i="9"/>
  <c r="I322" i="9"/>
  <c r="I321" i="9"/>
  <c r="I320" i="9"/>
  <c r="I319" i="9"/>
  <c r="I318" i="9"/>
  <c r="I317" i="9"/>
  <c r="I316" i="9"/>
  <c r="I315" i="9"/>
  <c r="I314" i="9"/>
  <c r="I313" i="9"/>
  <c r="I312" i="9"/>
  <c r="I311" i="9"/>
  <c r="I310" i="9"/>
  <c r="I309" i="9"/>
  <c r="I308" i="9"/>
  <c r="I307" i="9"/>
  <c r="I306" i="9"/>
  <c r="I305" i="9"/>
  <c r="I304" i="9"/>
  <c r="I303" i="9"/>
  <c r="I302" i="9"/>
  <c r="I301" i="9"/>
  <c r="I300" i="9"/>
  <c r="I299" i="9"/>
  <c r="I298" i="9"/>
  <c r="I297" i="9"/>
  <c r="I296" i="9"/>
  <c r="I295" i="9"/>
  <c r="I294" i="9"/>
  <c r="I293" i="9"/>
  <c r="I292" i="9"/>
  <c r="I291" i="9"/>
  <c r="I290" i="9"/>
  <c r="I289" i="9"/>
  <c r="I288" i="9"/>
  <c r="I287" i="9"/>
  <c r="I286" i="9"/>
  <c r="I285" i="9"/>
  <c r="I284" i="9"/>
  <c r="I283" i="9"/>
  <c r="I282" i="9"/>
  <c r="I281" i="9"/>
  <c r="I280" i="9"/>
  <c r="I279" i="9"/>
  <c r="I278" i="9"/>
  <c r="I277" i="9"/>
  <c r="I276" i="9"/>
  <c r="I275" i="9"/>
  <c r="I274" i="9"/>
  <c r="I273" i="9"/>
  <c r="I272" i="9"/>
  <c r="I271" i="9"/>
  <c r="I270" i="9"/>
  <c r="I269" i="9"/>
  <c r="I268" i="9"/>
  <c r="I267" i="9"/>
  <c r="I266" i="9"/>
  <c r="I265" i="9"/>
  <c r="I264" i="9"/>
  <c r="I263" i="9"/>
  <c r="I262" i="9"/>
  <c r="I261" i="9"/>
  <c r="I260" i="9"/>
  <c r="I259" i="9"/>
  <c r="I258" i="9"/>
  <c r="I257" i="9"/>
  <c r="I256" i="9"/>
  <c r="I255" i="9"/>
  <c r="I254" i="9"/>
  <c r="I253" i="9"/>
  <c r="I252" i="9"/>
  <c r="I251" i="9"/>
  <c r="I250" i="9"/>
  <c r="I249" i="9"/>
  <c r="I248" i="9"/>
  <c r="I247" i="9"/>
  <c r="I246" i="9"/>
  <c r="I245" i="9"/>
  <c r="I244" i="9"/>
  <c r="I243" i="9"/>
  <c r="I242" i="9"/>
  <c r="I241" i="9"/>
  <c r="I240" i="9"/>
  <c r="I239" i="9"/>
  <c r="I238" i="9"/>
  <c r="I237" i="9"/>
  <c r="I236" i="9"/>
  <c r="I235" i="9"/>
  <c r="I234" i="9"/>
  <c r="I233" i="9"/>
  <c r="I232" i="9"/>
  <c r="I231" i="9"/>
  <c r="I230" i="9"/>
  <c r="I229" i="9"/>
  <c r="I228" i="9"/>
  <c r="I227" i="9"/>
  <c r="I226" i="9"/>
  <c r="I225" i="9"/>
  <c r="I224" i="9"/>
  <c r="I223" i="9"/>
  <c r="I222" i="9"/>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B32" i="10" s="1"/>
  <c r="I32" i="9"/>
  <c r="B31" i="10" s="1"/>
  <c r="I31" i="9"/>
  <c r="B30" i="10" s="1"/>
  <c r="I30" i="9"/>
  <c r="B29" i="10" s="1"/>
  <c r="I29" i="9"/>
  <c r="B28" i="10" s="1"/>
  <c r="I28" i="9"/>
  <c r="B27" i="10" s="1"/>
  <c r="I27" i="9"/>
  <c r="B26" i="10" s="1"/>
  <c r="I26" i="9"/>
  <c r="B25" i="10" s="1"/>
  <c r="I25" i="9"/>
  <c r="B24" i="10" s="1"/>
  <c r="I24" i="9"/>
  <c r="B23" i="10" s="1"/>
  <c r="I23" i="9"/>
  <c r="B22" i="10" s="1"/>
  <c r="I22" i="9"/>
  <c r="B21" i="10" s="1"/>
  <c r="I21" i="9"/>
  <c r="B20" i="10" s="1"/>
  <c r="I20" i="9"/>
  <c r="B19" i="10" s="1"/>
  <c r="I19" i="9"/>
  <c r="B18" i="10" s="1"/>
  <c r="I18" i="9"/>
  <c r="B17" i="10" s="1"/>
  <c r="I17" i="9"/>
  <c r="B16" i="10" s="1"/>
  <c r="I16" i="9"/>
  <c r="B15" i="10" s="1"/>
  <c r="I15" i="9"/>
  <c r="B14" i="10" s="1"/>
  <c r="I14" i="9"/>
  <c r="B13" i="10" s="1"/>
  <c r="I13" i="9"/>
  <c r="B12" i="10" s="1"/>
  <c r="I12" i="9"/>
  <c r="B11" i="10" s="1"/>
  <c r="I11" i="9"/>
  <c r="B10" i="10" s="1"/>
  <c r="I10" i="9"/>
  <c r="B9" i="10" s="1"/>
  <c r="I9" i="9"/>
  <c r="B8" i="10" s="1"/>
  <c r="I8" i="9"/>
  <c r="B7" i="10" s="1"/>
  <c r="I7" i="9"/>
  <c r="B6" i="10" s="1"/>
  <c r="I6" i="9"/>
  <c r="B5" i="10" s="1"/>
  <c r="I5" i="9"/>
  <c r="B4" i="10" s="1"/>
  <c r="I4" i="9"/>
  <c r="B3" i="10" s="1"/>
  <c r="I3" i="9"/>
  <c r="B2" i="10" s="1"/>
  <c r="B16" i="8"/>
  <c r="B16" i="7"/>
  <c r="B16" i="5"/>
  <c r="B16" i="4"/>
  <c r="B16" i="3"/>
</calcChain>
</file>

<file path=xl/sharedStrings.xml><?xml version="1.0" encoding="utf-8"?>
<sst xmlns="http://schemas.openxmlformats.org/spreadsheetml/2006/main" count="661" uniqueCount="584">
  <si>
    <t>1 i - 10 i</t>
  </si>
  <si>
    <t>0.009 USD</t>
  </si>
  <si>
    <t>10 i - 100 i</t>
  </si>
  <si>
    <t>100 i - 1 Ki</t>
  </si>
  <si>
    <t>7.11 Mi</t>
  </si>
  <si>
    <t>1 Ki - 10 Ki</t>
  </si>
  <si>
    <t>71.43 Mi</t>
  </si>
  <si>
    <t>10 Ki - 100 Ki</t>
  </si>
  <si>
    <t>100 Ki - 1 Mi</t>
  </si>
  <si>
    <t>4.34 Gi</t>
  </si>
  <si>
    <t>1 Mi - 10 Mi</t>
  </si>
  <si>
    <t>10 Mi - 100 Mi</t>
  </si>
  <si>
    <t>2.61 Ti</t>
  </si>
  <si>
    <t>100 Mi - 1 Gi</t>
  </si>
  <si>
    <t>1 Gi - 10 Gi</t>
  </si>
  <si>
    <t>10 Gi - 100 Gi</t>
  </si>
  <si>
    <t>100 Gi - 1 Ti</t>
  </si>
  <si>
    <t>1 Ti - 10 Ti</t>
  </si>
  <si>
    <t>10 Ti - 100 Ti</t>
  </si>
  <si>
    <t>887.88 Ti</t>
  </si>
  <si>
    <t>100 Ti - 1 Pi</t>
  </si>
  <si>
    <t>494.52 Ti</t>
  </si>
  <si>
    <t>35.86 Ki</t>
  </si>
  <si>
    <t>455.16 Ki</t>
  </si>
  <si>
    <t>0.117 USD</t>
  </si>
  <si>
    <t>1.828 USD</t>
  </si>
  <si>
    <t>18.36 USD</t>
  </si>
  <si>
    <t>744.37 Mi</t>
  </si>
  <si>
    <t>191.323 USD</t>
  </si>
  <si>
    <t>1,114.928 USD</t>
  </si>
  <si>
    <t>128.46 Gi</t>
  </si>
  <si>
    <t>33,017.425 USD</t>
  </si>
  <si>
    <t>670,543.313 USD</t>
  </si>
  <si>
    <t>31.92 Ti</t>
  </si>
  <si>
    <t>8,203,299.437 USD</t>
  </si>
  <si>
    <t>134.05 Ti</t>
  </si>
  <si>
    <t>34,453,458.746 USD</t>
  </si>
  <si>
    <t>201.35 Ti</t>
  </si>
  <si>
    <t>51,752,720.777 USD</t>
  </si>
  <si>
    <t>268.08 Ti</t>
  </si>
  <si>
    <t>68,903,143.493 USD</t>
  </si>
  <si>
    <t>759 Ti</t>
  </si>
  <si>
    <t>195,085,459.509 USD</t>
  </si>
  <si>
    <t>228,209,622.493 USD</t>
  </si>
  <si>
    <t>127,104,239.937 USD</t>
  </si>
  <si>
    <t>35.94 Ki</t>
  </si>
  <si>
    <t>0.01 USD</t>
  </si>
  <si>
    <t>455.99 Ki</t>
  </si>
  <si>
    <t>0.126 USD</t>
  </si>
  <si>
    <t>7.12 Mi</t>
  </si>
  <si>
    <t>1.965 USD</t>
  </si>
  <si>
    <t>71.51 Mi</t>
  </si>
  <si>
    <t>19.724 USD</t>
  </si>
  <si>
    <t>745.57 Mi</t>
  </si>
  <si>
    <t>205.65 USD</t>
  </si>
  <si>
    <t>1,198.305 USD</t>
  </si>
  <si>
    <t>128.54 Gi</t>
  </si>
  <si>
    <t>35,455.245 USD</t>
  </si>
  <si>
    <t>720,041.173 USD</t>
  </si>
  <si>
    <t>31.96 Ti</t>
  </si>
  <si>
    <t>8,814,487.386 USD</t>
  </si>
  <si>
    <t>134.39 Ti</t>
  </si>
  <si>
    <t>37,069,691.738 USD</t>
  </si>
  <si>
    <t>203.05 Ti</t>
  </si>
  <si>
    <t>56,006,724.852 USD</t>
  </si>
  <si>
    <t>264.03 Ti</t>
  </si>
  <si>
    <t>72,826,561.454 USD</t>
  </si>
  <si>
    <t>760.97 Ti</t>
  </si>
  <si>
    <t>209,898,792.852 USD</t>
  </si>
  <si>
    <t>244,904,318.714 USD</t>
  </si>
  <si>
    <t>136,402,562.466 USD</t>
  </si>
  <si>
    <t>35.97 Ki</t>
  </si>
  <si>
    <t>456.45 Ki</t>
  </si>
  <si>
    <t>0.128 USD</t>
  </si>
  <si>
    <t>7.13 Mi</t>
  </si>
  <si>
    <t>1.996 USD</t>
  </si>
  <si>
    <t>71.54 Mi</t>
  </si>
  <si>
    <t>20.021 USD</t>
  </si>
  <si>
    <t>746.1 Mi</t>
  </si>
  <si>
    <t>208.81 USD</t>
  </si>
  <si>
    <t>4.35 Gi</t>
  </si>
  <si>
    <t>1,216.812 USD</t>
  </si>
  <si>
    <t>128.59 Gi</t>
  </si>
  <si>
    <t>35,988.299 USD</t>
  </si>
  <si>
    <t>731,521.439 USD</t>
  </si>
  <si>
    <t>32.01 Ti</t>
  </si>
  <si>
    <t>8,957,633.264 USD</t>
  </si>
  <si>
    <t>134.67 Ti</t>
  </si>
  <si>
    <t>37,688,762.5 USD</t>
  </si>
  <si>
    <t>203.93 Ti</t>
  </si>
  <si>
    <t>57,074,136.96 USD</t>
  </si>
  <si>
    <t>257.03 Ti</t>
  </si>
  <si>
    <t>71,934,615.663 USD</t>
  </si>
  <si>
    <t>766.76 Ti</t>
  </si>
  <si>
    <t>214,592,247.182 USD</t>
  </si>
  <si>
    <t>248,490,549.961 USD</t>
  </si>
  <si>
    <t>138,399,959.385 USD</t>
  </si>
  <si>
    <t>https://thetangle.org/statistics/tokens-distribution</t>
  </si>
  <si>
    <t>Address count</t>
  </si>
  <si>
    <t>36.02 Ki</t>
  </si>
  <si>
    <t>457.77 Ki</t>
  </si>
  <si>
    <t>0.124 USD</t>
  </si>
  <si>
    <t>7.14 Mi</t>
  </si>
  <si>
    <t>1.938 USD</t>
  </si>
  <si>
    <t>71.61 Mi</t>
  </si>
  <si>
    <t>19.446 USD</t>
  </si>
  <si>
    <t>747.2 Mi</t>
  </si>
  <si>
    <t>202.904 USD</t>
  </si>
  <si>
    <t>1,181.85 USD</t>
  </si>
  <si>
    <t>128.68 Gi</t>
  </si>
  <si>
    <t>34,943.316 USD</t>
  </si>
  <si>
    <t>2.62 Ti</t>
  </si>
  <si>
    <t>710,248.105 USD</t>
  </si>
  <si>
    <t>32.07 Ti</t>
  </si>
  <si>
    <t>8,709,296.711 USD</t>
  </si>
  <si>
    <t>135.12 Ti</t>
  </si>
  <si>
    <t>36,693,334.164 USD</t>
  </si>
  <si>
    <t>55,377,866.421 USD</t>
  </si>
  <si>
    <t>256.51 Ti</t>
  </si>
  <si>
    <t>69,656,905.032 USD</t>
  </si>
  <si>
    <t>766.75 Ti</t>
  </si>
  <si>
    <t>208,212,969.421 USD</t>
  </si>
  <si>
    <t>887.87 Ti</t>
  </si>
  <si>
    <t>241,101,351.311 USD</t>
  </si>
  <si>
    <t>134,286,185.156 USD</t>
  </si>
  <si>
    <t>36 Ki</t>
  </si>
  <si>
    <t>458.24 Ki</t>
  </si>
  <si>
    <t>0.127 USD</t>
  </si>
  <si>
    <t>1.974 USD</t>
  </si>
  <si>
    <t>71.65 Mi</t>
  </si>
  <si>
    <t>19.804 USD</t>
  </si>
  <si>
    <t>747.51 Mi</t>
  </si>
  <si>
    <t>206.627 USD</t>
  </si>
  <si>
    <t>4.36 Gi</t>
  </si>
  <si>
    <t>1,203.847 USD</t>
  </si>
  <si>
    <t>128.67 Gi</t>
  </si>
  <si>
    <t>35,565.959 USD</t>
  </si>
  <si>
    <t>723,013.549 USD</t>
  </si>
  <si>
    <t>32.09 Ti</t>
  </si>
  <si>
    <t>8,870,152.102 USD</t>
  </si>
  <si>
    <t>135.2 Ti</t>
  </si>
  <si>
    <t>37,371,647.726 USD</t>
  </si>
  <si>
    <t>204.27 Ti</t>
  </si>
  <si>
    <t>56,464,479.328 USD</t>
  </si>
  <si>
    <t>255.45 Ti</t>
  </si>
  <si>
    <t>70,610,237.405 USD</t>
  </si>
  <si>
    <t>767.39 Ti</t>
  </si>
  <si>
    <t>212,122,034.962 USD</t>
  </si>
  <si>
    <t>245,423,667.068 USD</t>
  </si>
  <si>
    <t>136,693,584.745 USD</t>
  </si>
  <si>
    <t>Feb 12, 2019</t>
  </si>
  <si>
    <t>Feb 11, 2019</t>
  </si>
  <si>
    <t>Feb 10, 2019</t>
  </si>
  <si>
    <t>Feb 09, 2019</t>
  </si>
  <si>
    <t>Feb 08, 2019</t>
  </si>
  <si>
    <t>Feb 07, 2019</t>
  </si>
  <si>
    <t>Feb 06, 2019</t>
  </si>
  <si>
    <t>Feb 05, 2019</t>
  </si>
  <si>
    <t>Feb 04, 2019</t>
  </si>
  <si>
    <t>Feb 03, 2019</t>
  </si>
  <si>
    <t>Feb 02, 2019</t>
  </si>
  <si>
    <t>Feb 01, 2019</t>
  </si>
  <si>
    <t>Jan 31, 2019</t>
  </si>
  <si>
    <t>Jan 30, 2019</t>
  </si>
  <si>
    <t>Jan 29, 2019</t>
  </si>
  <si>
    <t>Jan 28, 2019</t>
  </si>
  <si>
    <t>Jan 27, 2019</t>
  </si>
  <si>
    <t>Jan 26, 2019</t>
  </si>
  <si>
    <t>Jan 25, 2019</t>
  </si>
  <si>
    <t>Jan 24, 2019</t>
  </si>
  <si>
    <t>Jan 23, 2019</t>
  </si>
  <si>
    <t>Jan 22, 2019</t>
  </si>
  <si>
    <t>Jan 21, 2019</t>
  </si>
  <si>
    <t>Jan 20, 2019</t>
  </si>
  <si>
    <t>Jan 19, 2019</t>
  </si>
  <si>
    <t>Jan 18, 2019</t>
  </si>
  <si>
    <t>Jan 17, 2019</t>
  </si>
  <si>
    <t>Jan 16, 2019</t>
  </si>
  <si>
    <t>Jan 15, 2019</t>
  </si>
  <si>
    <t>Jan 14, 2019</t>
  </si>
  <si>
    <t>Jan 13, 2019</t>
  </si>
  <si>
    <t>Jan 12, 2019</t>
  </si>
  <si>
    <t>Jan 11, 2019</t>
  </si>
  <si>
    <t>Jan 10, 2019</t>
  </si>
  <si>
    <t>Jan 09, 2019</t>
  </si>
  <si>
    <t>Jan 08, 2019</t>
  </si>
  <si>
    <t>Jan 07, 2019</t>
  </si>
  <si>
    <t>Jan 06, 2019</t>
  </si>
  <si>
    <t>Jan 05, 2019</t>
  </si>
  <si>
    <t>Jan 04, 2019</t>
  </si>
  <si>
    <t>Jan 03, 2019</t>
  </si>
  <si>
    <t>Jan 02, 2019</t>
  </si>
  <si>
    <t>Jan 01, 2019</t>
  </si>
  <si>
    <t>Dec 31, 2018</t>
  </si>
  <si>
    <t>Dec 30, 2018</t>
  </si>
  <si>
    <t>Dec 29, 2018</t>
  </si>
  <si>
    <t>Dec 28, 2018</t>
  </si>
  <si>
    <t>Dec 27, 2018</t>
  </si>
  <si>
    <t>Dec 26, 2018</t>
  </si>
  <si>
    <t>Dec 25, 2018</t>
  </si>
  <si>
    <t>Dec 24, 2018</t>
  </si>
  <si>
    <t>Dec 23, 2018</t>
  </si>
  <si>
    <t>Dec 22, 2018</t>
  </si>
  <si>
    <t>Dec 21, 2018</t>
  </si>
  <si>
    <t>Dec 20, 2018</t>
  </si>
  <si>
    <t>Dec 19, 2018</t>
  </si>
  <si>
    <t>Dec 18, 2018</t>
  </si>
  <si>
    <t>Dec 17, 2018</t>
  </si>
  <si>
    <t>Dec 16, 2018</t>
  </si>
  <si>
    <t>Dec 15, 2018</t>
  </si>
  <si>
    <t>Dec 14, 2018</t>
  </si>
  <si>
    <t>Dec 13, 2018</t>
  </si>
  <si>
    <t>Dec 12, 2018</t>
  </si>
  <si>
    <t>Dec 11, 2018</t>
  </si>
  <si>
    <t>Dec 10, 2018</t>
  </si>
  <si>
    <t>Dec 09, 2018</t>
  </si>
  <si>
    <t>Dec 08, 2018</t>
  </si>
  <si>
    <t>Dec 07, 2018</t>
  </si>
  <si>
    <t>Dec 06, 2018</t>
  </si>
  <si>
    <t>Dec 05, 2018</t>
  </si>
  <si>
    <t>Dec 04, 2018</t>
  </si>
  <si>
    <t>Dec 03, 2018</t>
  </si>
  <si>
    <t>Dec 02, 2018</t>
  </si>
  <si>
    <t>Dec 01, 2018</t>
  </si>
  <si>
    <t>Nov 30, 2018</t>
  </si>
  <si>
    <t>Nov 29, 2018</t>
  </si>
  <si>
    <t>Nov 28, 2018</t>
  </si>
  <si>
    <t>Nov 27, 2018</t>
  </si>
  <si>
    <t>Nov 26, 2018</t>
  </si>
  <si>
    <t>Nov 25, 2018</t>
  </si>
  <si>
    <t>Nov 24, 2018</t>
  </si>
  <si>
    <t>Nov 23, 2018</t>
  </si>
  <si>
    <t>Nov 22, 2018</t>
  </si>
  <si>
    <t>Nov 21, 2018</t>
  </si>
  <si>
    <t>Nov 20, 2018</t>
  </si>
  <si>
    <t>Nov 19, 2018</t>
  </si>
  <si>
    <t>Nov 18, 2018</t>
  </si>
  <si>
    <t>Nov 17, 2018</t>
  </si>
  <si>
    <t>Nov 16, 2018</t>
  </si>
  <si>
    <t>Nov 15, 2018</t>
  </si>
  <si>
    <t>Nov 14, 2018</t>
  </si>
  <si>
    <t>Nov 13, 2018</t>
  </si>
  <si>
    <t>Nov 12, 2018</t>
  </si>
  <si>
    <t>Nov 11, 2018</t>
  </si>
  <si>
    <t>Nov 10, 2018</t>
  </si>
  <si>
    <t>Nov 09, 2018</t>
  </si>
  <si>
    <t>Nov 08, 2018</t>
  </si>
  <si>
    <t>Nov 07, 2018</t>
  </si>
  <si>
    <t>Nov 06, 2018</t>
  </si>
  <si>
    <t>Nov 05, 2018</t>
  </si>
  <si>
    <t>Nov 04, 2018</t>
  </si>
  <si>
    <t>Nov 03, 2018</t>
  </si>
  <si>
    <t>Nov 02, 2018</t>
  </si>
  <si>
    <t>Nov 01, 2018</t>
  </si>
  <si>
    <t>Oct 31, 2018</t>
  </si>
  <si>
    <t>Oct 30, 2018</t>
  </si>
  <si>
    <t>Oct 29, 2018</t>
  </si>
  <si>
    <t>Oct 28, 2018</t>
  </si>
  <si>
    <t>Oct 27, 2018</t>
  </si>
  <si>
    <t>Oct 26, 2018</t>
  </si>
  <si>
    <t>Oct 25, 2018</t>
  </si>
  <si>
    <t>Oct 24, 2018</t>
  </si>
  <si>
    <t>Oct 23, 2018</t>
  </si>
  <si>
    <t>Oct 22, 2018</t>
  </si>
  <si>
    <t>Oct 21, 2018</t>
  </si>
  <si>
    <t>Oct 20, 2018</t>
  </si>
  <si>
    <t>Oct 19, 2018</t>
  </si>
  <si>
    <t>Oct 18, 2018</t>
  </si>
  <si>
    <t>Oct 17, 2018</t>
  </si>
  <si>
    <t>Oct 16, 2018</t>
  </si>
  <si>
    <t>Oct 15, 2018</t>
  </si>
  <si>
    <t>Oct 14, 2018</t>
  </si>
  <si>
    <t>Oct 13, 2018</t>
  </si>
  <si>
    <t>Oct 12, 2018</t>
  </si>
  <si>
    <t>Oct 11, 2018</t>
  </si>
  <si>
    <t>Oct 10, 2018</t>
  </si>
  <si>
    <t>Oct 09, 2018</t>
  </si>
  <si>
    <t>Oct 08, 2018</t>
  </si>
  <si>
    <t>Oct 07, 2018</t>
  </si>
  <si>
    <t>Oct 06, 2018</t>
  </si>
  <si>
    <t>Oct 05, 2018</t>
  </si>
  <si>
    <t>Oct 04, 2018</t>
  </si>
  <si>
    <t>Oct 03, 2018</t>
  </si>
  <si>
    <t>Oct 02, 2018</t>
  </si>
  <si>
    <t>Oct 01, 2018</t>
  </si>
  <si>
    <t>Sep 30, 2018</t>
  </si>
  <si>
    <t>Sep 29, 2018</t>
  </si>
  <si>
    <t>Sep 28, 2018</t>
  </si>
  <si>
    <t>Sep 27, 2018</t>
  </si>
  <si>
    <t>Sep 26, 2018</t>
  </si>
  <si>
    <t>Sep 25, 2018</t>
  </si>
  <si>
    <t>Sep 24, 2018</t>
  </si>
  <si>
    <t>Sep 23, 2018</t>
  </si>
  <si>
    <t>Sep 22, 2018</t>
  </si>
  <si>
    <t>Sep 21, 2018</t>
  </si>
  <si>
    <t>Sep 20, 2018</t>
  </si>
  <si>
    <t>Sep 19, 2018</t>
  </si>
  <si>
    <t>Sep 18, 2018</t>
  </si>
  <si>
    <t>Sep 17, 2018</t>
  </si>
  <si>
    <t>Sep 16, 2018</t>
  </si>
  <si>
    <t>Sep 15, 2018</t>
  </si>
  <si>
    <t>Sep 14, 2018</t>
  </si>
  <si>
    <t>Sep 13, 2018</t>
  </si>
  <si>
    <t>Sep 12, 2018</t>
  </si>
  <si>
    <t>Sep 11, 2018</t>
  </si>
  <si>
    <t>Sep 10, 2018</t>
  </si>
  <si>
    <t>Sep 09, 2018</t>
  </si>
  <si>
    <t>Sep 08, 2018</t>
  </si>
  <si>
    <t>Sep 07, 2018</t>
  </si>
  <si>
    <t>Sep 06, 2018</t>
  </si>
  <si>
    <t>Sep 05, 2018</t>
  </si>
  <si>
    <t>Sep 04, 2018</t>
  </si>
  <si>
    <t>Sep 03, 2018</t>
  </si>
  <si>
    <t>Sep 02, 2018</t>
  </si>
  <si>
    <t>Sep 01, 2018</t>
  </si>
  <si>
    <t>Aug 31, 2018</t>
  </si>
  <si>
    <t>Aug 30, 2018</t>
  </si>
  <si>
    <t>Aug 29, 2018</t>
  </si>
  <si>
    <t>Aug 28, 2018</t>
  </si>
  <si>
    <t>Aug 27, 2018</t>
  </si>
  <si>
    <t>Aug 26, 2018</t>
  </si>
  <si>
    <t>Aug 25, 2018</t>
  </si>
  <si>
    <t>Aug 24, 2018</t>
  </si>
  <si>
    <t>Aug 23, 2018</t>
  </si>
  <si>
    <t>Aug 22, 2018</t>
  </si>
  <si>
    <t>Aug 21, 2018</t>
  </si>
  <si>
    <t>Aug 20, 2018</t>
  </si>
  <si>
    <t>Aug 19, 2018</t>
  </si>
  <si>
    <t>Aug 18, 2018</t>
  </si>
  <si>
    <t>Aug 17, 2018</t>
  </si>
  <si>
    <t>Aug 16, 2018</t>
  </si>
  <si>
    <t>Aug 15, 2018</t>
  </si>
  <si>
    <t>Aug 14, 2018</t>
  </si>
  <si>
    <t>Aug 13, 2018</t>
  </si>
  <si>
    <t>Aug 12, 2018</t>
  </si>
  <si>
    <t>Aug 11, 2018</t>
  </si>
  <si>
    <t>Aug 10, 2018</t>
  </si>
  <si>
    <t>Aug 09, 2018</t>
  </si>
  <si>
    <t>Aug 08, 2018</t>
  </si>
  <si>
    <t>Aug 07, 2018</t>
  </si>
  <si>
    <t>Aug 06, 2018</t>
  </si>
  <si>
    <t>Aug 05, 2018</t>
  </si>
  <si>
    <t>Aug 04, 2018</t>
  </si>
  <si>
    <t>Aug 03, 2018</t>
  </si>
  <si>
    <t>Aug 02, 2018</t>
  </si>
  <si>
    <t>Aug 01, 2018</t>
  </si>
  <si>
    <t>Jul 31, 2018</t>
  </si>
  <si>
    <t>Jul 30, 2018</t>
  </si>
  <si>
    <t>Jul 29, 2018</t>
  </si>
  <si>
    <t>Jul 28, 2018</t>
  </si>
  <si>
    <t>Jul 27, 2018</t>
  </si>
  <si>
    <t>Jul 26, 2018</t>
  </si>
  <si>
    <t>Jul 25, 2018</t>
  </si>
  <si>
    <t>Jul 24, 2018</t>
  </si>
  <si>
    <t>Jul 23, 2018</t>
  </si>
  <si>
    <t>Jul 22, 2018</t>
  </si>
  <si>
    <t>Jul 21, 2018</t>
  </si>
  <si>
    <t>Jul 20, 2018</t>
  </si>
  <si>
    <t>Jul 19, 2018</t>
  </si>
  <si>
    <t>Jul 18, 2018</t>
  </si>
  <si>
    <t>Jul 17, 2018</t>
  </si>
  <si>
    <t>Jul 16, 2018</t>
  </si>
  <si>
    <t>Jul 15, 2018</t>
  </si>
  <si>
    <t>Jul 14, 2018</t>
  </si>
  <si>
    <t>Jul 13, 2018</t>
  </si>
  <si>
    <t>Jul 12, 2018</t>
  </si>
  <si>
    <t>Jul 11, 2018</t>
  </si>
  <si>
    <t>Jul 10, 2018</t>
  </si>
  <si>
    <t>Jul 09, 2018</t>
  </si>
  <si>
    <t>Jul 08, 2018</t>
  </si>
  <si>
    <t>Jul 07, 2018</t>
  </si>
  <si>
    <t>Jul 06, 2018</t>
  </si>
  <si>
    <t>Jul 05, 2018</t>
  </si>
  <si>
    <t>Jul 04, 2018</t>
  </si>
  <si>
    <t>Jul 03, 2018</t>
  </si>
  <si>
    <t>Jul 02, 2018</t>
  </si>
  <si>
    <t>Jul 01, 2018</t>
  </si>
  <si>
    <t>Jun 30, 2018</t>
  </si>
  <si>
    <t>Jun 29, 2018</t>
  </si>
  <si>
    <t>Jun 28, 2018</t>
  </si>
  <si>
    <t>Jun 27, 2018</t>
  </si>
  <si>
    <t>Jun 26, 2018</t>
  </si>
  <si>
    <t>Jun 25, 2018</t>
  </si>
  <si>
    <t>Jun 24, 2018</t>
  </si>
  <si>
    <t>Jun 23, 2018</t>
  </si>
  <si>
    <t>Jun 22, 2018</t>
  </si>
  <si>
    <t>Jun 21, 2018</t>
  </si>
  <si>
    <t>Jun 20, 2018</t>
  </si>
  <si>
    <t>Jun 19, 2018</t>
  </si>
  <si>
    <t>Jun 18, 2018</t>
  </si>
  <si>
    <t>Jun 17, 2018</t>
  </si>
  <si>
    <t>Jun 16, 2018</t>
  </si>
  <si>
    <t>Jun 15, 2018</t>
  </si>
  <si>
    <t>Jun 14, 2018</t>
  </si>
  <si>
    <t>Jun 13, 2018</t>
  </si>
  <si>
    <t>Jun 12, 2018</t>
  </si>
  <si>
    <t>Jun 11, 2018</t>
  </si>
  <si>
    <t>Jun 10, 2018</t>
  </si>
  <si>
    <t>Jun 09, 2018</t>
  </si>
  <si>
    <t>Jun 08, 2018</t>
  </si>
  <si>
    <t>Jun 07, 2018</t>
  </si>
  <si>
    <t>Jun 06, 2018</t>
  </si>
  <si>
    <t>Jun 05, 2018</t>
  </si>
  <si>
    <t>Jun 04, 2018</t>
  </si>
  <si>
    <t>Jun 03, 2018</t>
  </si>
  <si>
    <t>Jun 02, 2018</t>
  </si>
  <si>
    <t>Jun 01, 2018</t>
  </si>
  <si>
    <t>May 31, 2018</t>
  </si>
  <si>
    <t>May 30, 2018</t>
  </si>
  <si>
    <t>May 29, 2018</t>
  </si>
  <si>
    <t>May 28, 2018</t>
  </si>
  <si>
    <t>May 27, 2018</t>
  </si>
  <si>
    <t>May 26, 2018</t>
  </si>
  <si>
    <t>May 25, 2018</t>
  </si>
  <si>
    <t>May 24, 2018</t>
  </si>
  <si>
    <t>May 23, 2018</t>
  </si>
  <si>
    <t>May 22, 2018</t>
  </si>
  <si>
    <t>May 21, 2018</t>
  </si>
  <si>
    <t>May 20, 2018</t>
  </si>
  <si>
    <t>May 19, 2018</t>
  </si>
  <si>
    <t>May 18, 2018</t>
  </si>
  <si>
    <t>May 17, 2018</t>
  </si>
  <si>
    <t>May 16, 2018</t>
  </si>
  <si>
    <t>May 15, 2018</t>
  </si>
  <si>
    <t>May 14, 2018</t>
  </si>
  <si>
    <t>May 13, 2018</t>
  </si>
  <si>
    <t>May 12, 2018</t>
  </si>
  <si>
    <t>May 11, 2018</t>
  </si>
  <si>
    <t>May 10, 2018</t>
  </si>
  <si>
    <t>May 09, 2018</t>
  </si>
  <si>
    <t>May 08, 2018</t>
  </si>
  <si>
    <t>May 07, 2018</t>
  </si>
  <si>
    <t>May 06, 2018</t>
  </si>
  <si>
    <t>May 05, 2018</t>
  </si>
  <si>
    <t>May 04, 2018</t>
  </si>
  <si>
    <t>May 03, 2018</t>
  </si>
  <si>
    <t>May 02, 2018</t>
  </si>
  <si>
    <t>May 01, 2018</t>
  </si>
  <si>
    <t>Apr 30, 2018</t>
  </si>
  <si>
    <t>Apr 29, 2018</t>
  </si>
  <si>
    <t>Apr 28, 2018</t>
  </si>
  <si>
    <t>Apr 27, 2018</t>
  </si>
  <si>
    <t>Apr 26, 2018</t>
  </si>
  <si>
    <t>Apr 25, 2018</t>
  </si>
  <si>
    <t>Apr 24, 2018</t>
  </si>
  <si>
    <t>Apr 23, 2018</t>
  </si>
  <si>
    <t>Apr 22, 2018</t>
  </si>
  <si>
    <t>Apr 21, 2018</t>
  </si>
  <si>
    <t>Apr 20, 2018</t>
  </si>
  <si>
    <t>Apr 19, 2018</t>
  </si>
  <si>
    <t>Apr 18, 2018</t>
  </si>
  <si>
    <t>Apr 17, 2018</t>
  </si>
  <si>
    <t>Apr 16, 2018</t>
  </si>
  <si>
    <t>Apr 15, 2018</t>
  </si>
  <si>
    <t>Apr 14, 2018</t>
  </si>
  <si>
    <t>Apr 13, 2018</t>
  </si>
  <si>
    <t>Apr 12, 2018</t>
  </si>
  <si>
    <t>Apr 11, 2018</t>
  </si>
  <si>
    <t>Apr 10, 2018</t>
  </si>
  <si>
    <t>Apr 09, 2018</t>
  </si>
  <si>
    <t>Apr 08, 2018</t>
  </si>
  <si>
    <t>Apr 07, 2018</t>
  </si>
  <si>
    <t>Apr 06, 2018</t>
  </si>
  <si>
    <t>Apr 05, 2018</t>
  </si>
  <si>
    <t>Apr 04, 2018</t>
  </si>
  <si>
    <t>Apr 03, 2018</t>
  </si>
  <si>
    <t>Apr 02, 2018</t>
  </si>
  <si>
    <t>Apr 01, 2018</t>
  </si>
  <si>
    <t>Mar 31, 2018</t>
  </si>
  <si>
    <t>Mar 30, 2018</t>
  </si>
  <si>
    <t>Mar 29, 2018</t>
  </si>
  <si>
    <t>Mar 28, 2018</t>
  </si>
  <si>
    <t>Mar 27, 2018</t>
  </si>
  <si>
    <t>Mar 26, 2018</t>
  </si>
  <si>
    <t>Mar 25, 2018</t>
  </si>
  <si>
    <t>Mar 24, 2018</t>
  </si>
  <si>
    <t>Mar 23, 2018</t>
  </si>
  <si>
    <t>Mar 22, 2018</t>
  </si>
  <si>
    <t>Mar 21, 2018</t>
  </si>
  <si>
    <t>Mar 20, 2018</t>
  </si>
  <si>
    <t>Mar 19, 2018</t>
  </si>
  <si>
    <t>Mar 18, 2018</t>
  </si>
  <si>
    <t>Mar 17, 2018</t>
  </si>
  <si>
    <t>Mar 16, 2018</t>
  </si>
  <si>
    <t>Mar 15, 2018</t>
  </si>
  <si>
    <t>Mar 14, 2018</t>
  </si>
  <si>
    <t>Mar 13, 2018</t>
  </si>
  <si>
    <t>Mar 12, 2018</t>
  </si>
  <si>
    <t>Mar 11, 2018</t>
  </si>
  <si>
    <t>Mar 10, 2018</t>
  </si>
  <si>
    <t>Mar 09, 2018</t>
  </si>
  <si>
    <t>Mar 08, 2018</t>
  </si>
  <si>
    <t>Mar 07, 2018</t>
  </si>
  <si>
    <t>Mar 06, 2018</t>
  </si>
  <si>
    <t>Mar 05, 2018</t>
  </si>
  <si>
    <t>Mar 04, 2018</t>
  </si>
  <si>
    <t>Mar 03, 2018</t>
  </si>
  <si>
    <t>Mar 02, 2018</t>
  </si>
  <si>
    <t>Mar 01, 2018</t>
  </si>
  <si>
    <t>Feb 28, 2018</t>
  </si>
  <si>
    <t>Feb 27, 2018</t>
  </si>
  <si>
    <t>Feb 26, 2018</t>
  </si>
  <si>
    <t>Feb 25, 2018</t>
  </si>
  <si>
    <t>Feb 24, 2018</t>
  </si>
  <si>
    <t>Feb 23, 2018</t>
  </si>
  <si>
    <t>Feb 22, 2018</t>
  </si>
  <si>
    <t>Feb 21, 2018</t>
  </si>
  <si>
    <t>Feb 20, 2018</t>
  </si>
  <si>
    <t>Feb 19, 2018</t>
  </si>
  <si>
    <t>Feb 18, 2018</t>
  </si>
  <si>
    <t>Feb 17, 2018</t>
  </si>
  <si>
    <t>Feb 16, 2018</t>
  </si>
  <si>
    <t>Feb 15, 2018</t>
  </si>
  <si>
    <t>Feb 14, 2018</t>
  </si>
  <si>
    <t>Feb 13, 2018</t>
  </si>
  <si>
    <t>https://coinmarketcap.com/currencies/iota/historical-data/</t>
  </si>
  <si>
    <t>Function</t>
  </si>
  <si>
    <t>URL</t>
  </si>
  <si>
    <t>Notes</t>
  </si>
  <si>
    <t>Create new tab with date of snapshot. Timestamp on the source URL page would be helpful</t>
  </si>
  <si>
    <t>Only one tab needed as data is cumulative historical data rather than snapshot</t>
  </si>
  <si>
    <t>https://coinsocialstory.com/?utm_source=reddit&amp;utm_medium=post&amp;utm_campaign=iota%20checking</t>
  </si>
  <si>
    <t>For interest</t>
  </si>
  <si>
    <t>Column1</t>
  </si>
  <si>
    <t>Column2</t>
  </si>
  <si>
    <t>http://www.usagold.com/reference/prices/goldhistory.php</t>
  </si>
  <si>
    <t>Social media numbers of followers probably a prior indicator of price fluctuations</t>
  </si>
  <si>
    <t>IOTA Price Data</t>
  </si>
  <si>
    <t>Gold Price Data</t>
  </si>
  <si>
    <t>Date</t>
  </si>
  <si>
    <t>Open*</t>
  </si>
  <si>
    <t>High</t>
  </si>
  <si>
    <t>Low</t>
  </si>
  <si>
    <t>Close**</t>
  </si>
  <si>
    <t>Volume</t>
  </si>
  <si>
    <t>Market Cap</t>
  </si>
  <si>
    <t>Daily Average</t>
  </si>
  <si>
    <t>Free data on this difficult to find. Data at the URL used is not selectable for copy; has to be printed to PDF, copied to notepad, commas added, imported as CSV to spreadsheet, and manually adjusted throughout to remove breaks for weekends and bank holidays. Several hours work. WTF. No break for christmas either. Enough said.</t>
  </si>
  <si>
    <t>Feb 12, 2018</t>
  </si>
  <si>
    <t>Feb 11, 2018</t>
  </si>
  <si>
    <t>Feb 10, 2018</t>
  </si>
  <si>
    <t>Feb 09, 2018</t>
  </si>
  <si>
    <t>Feb 08, 2018</t>
  </si>
  <si>
    <t>Feb 07, 2018</t>
  </si>
  <si>
    <t>Feb 06, 2018</t>
  </si>
  <si>
    <t>Feb 05, 2018</t>
  </si>
  <si>
    <t>Feb 04, 2018</t>
  </si>
  <si>
    <t>Feb 03, 2018</t>
  </si>
  <si>
    <t>Feb 02, 2018</t>
  </si>
  <si>
    <t>Feb 01, 2018</t>
  </si>
  <si>
    <t>Jan 31, 2018</t>
  </si>
  <si>
    <t>Jan 30, 2018</t>
  </si>
  <si>
    <t>Jan 29, 2018</t>
  </si>
  <si>
    <t>Jan 28, 2018</t>
  </si>
  <si>
    <t>Jan 27, 2018</t>
  </si>
  <si>
    <t>Jan 26, 2018</t>
  </si>
  <si>
    <t>Jan 25, 2018</t>
  </si>
  <si>
    <t>Jan 24, 2018</t>
  </si>
  <si>
    <t>Jan 23, 2018</t>
  </si>
  <si>
    <t>Jan 22, 2018</t>
  </si>
  <si>
    <t>Jan 21, 2018</t>
  </si>
  <si>
    <t>Jan 20, 2018</t>
  </si>
  <si>
    <t>Jan 19, 2018</t>
  </si>
  <si>
    <t>Jan 18, 2018</t>
  </si>
  <si>
    <t>Jan 17, 2018</t>
  </si>
  <si>
    <t>Jan 16, 2018</t>
  </si>
  <si>
    <t>Jan 15, 2018</t>
  </si>
  <si>
    <t>Jan 14, 2018</t>
  </si>
  <si>
    <t>Jan 13, 2018</t>
  </si>
  <si>
    <t>Jan 12, 2018</t>
  </si>
  <si>
    <t>Jan 11, 2018</t>
  </si>
  <si>
    <t>Jan 10, 2018</t>
  </si>
  <si>
    <t>Jan 09, 2018</t>
  </si>
  <si>
    <t>Jan 08, 2018</t>
  </si>
  <si>
    <t>Jan 07, 2018</t>
  </si>
  <si>
    <t>Jan 06, 2018</t>
  </si>
  <si>
    <t>Jan 05, 2018</t>
  </si>
  <si>
    <t>Jan 04, 2018</t>
  </si>
  <si>
    <t>Jan 03, 2018</t>
  </si>
  <si>
    <t>Jan 02, 2018</t>
  </si>
  <si>
    <t>Jan 01, 2018</t>
  </si>
  <si>
    <t>MIOTA/oz</t>
  </si>
  <si>
    <t>MIOTA/oz
(Interpolated)</t>
  </si>
  <si>
    <t>MIOTA/g
IOTA/ug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</si>
</sst>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333333"/>
      <name val="Roboto"/>
    </font>
    <font>
      <b/>
      <sz val="9"/>
      <color rgb="FF000000"/>
      <name val="Roboto"/>
    </font>
    <font>
      <u/>
      <sz val="11"/>
      <color theme="10"/>
      <name val="Calibri"/>
      <family val="2"/>
      <scheme val="minor"/>
    </font>
    <font>
      <b/>
      <sz val="11"/>
      <color theme="1"/>
      <name val="Calibri"/>
      <family val="2"/>
      <scheme val="minor"/>
    </font>
    <font>
      <sz val="11"/>
      <color theme="1"/>
      <name val="Arial"/>
      <family val="2"/>
    </font>
    <font>
      <b/>
      <sz val="11"/>
      <color theme="1"/>
      <name val="Arial"/>
      <family val="2"/>
    </font>
  </fonts>
  <fills count="5">
    <fill>
      <patternFill patternType="none"/>
    </fill>
    <fill>
      <patternFill patternType="gray125"/>
    </fill>
    <fill>
      <patternFill patternType="solid">
        <fgColor rgb="FFFFFFFF"/>
        <bgColor indexed="64"/>
      </patternFill>
    </fill>
    <fill>
      <patternFill patternType="solid">
        <fgColor theme="9" tint="0.79998168889431442"/>
        <bgColor theme="9" tint="0.79998168889431442"/>
      </patternFill>
    </fill>
    <fill>
      <patternFill patternType="solid">
        <fgColor rgb="FFFFFF00"/>
        <bgColor indexed="64"/>
      </patternFill>
    </fill>
  </fills>
  <borders count="6">
    <border>
      <left/>
      <right/>
      <top/>
      <bottom/>
      <diagonal/>
    </border>
    <border>
      <left/>
      <right/>
      <top style="medium">
        <color rgb="FFDEE2E6"/>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rgb="FFE1E5EA"/>
      </top>
      <bottom/>
      <diagonal/>
    </border>
    <border>
      <left/>
      <right/>
      <top style="thin">
        <color theme="9" tint="0.39997558519241921"/>
      </top>
      <bottom style="thin">
        <color theme="9" tint="0.39997558519241921"/>
      </bottom>
      <diagonal/>
    </border>
  </borders>
  <cellStyleXfs count="2">
    <xf numFmtId="0" fontId="0" fillId="0" borderId="0"/>
    <xf numFmtId="0" fontId="3" fillId="0" borderId="0" applyNumberFormat="0" applyFill="0" applyBorder="0" applyAlignment="0" applyProtection="0"/>
  </cellStyleXfs>
  <cellXfs count="27">
    <xf numFmtId="0" fontId="0" fillId="0" borderId="0" xfId="0"/>
    <xf numFmtId="0" fontId="1" fillId="2" borderId="1" xfId="0" applyFont="1" applyFill="1" applyBorder="1" applyAlignment="1">
      <alignment vertical="top" wrapText="1"/>
    </xf>
    <xf numFmtId="0" fontId="1" fillId="2" borderId="1" xfId="0" applyFont="1" applyFill="1" applyBorder="1" applyAlignment="1">
      <alignment horizontal="center" vertical="top" wrapText="1"/>
    </xf>
    <xf numFmtId="10" fontId="1" fillId="2" borderId="1" xfId="0" applyNumberFormat="1" applyFont="1" applyFill="1" applyBorder="1" applyAlignment="1">
      <alignment horizontal="center" vertical="top" wrapText="1"/>
    </xf>
    <xf numFmtId="0" fontId="2" fillId="2" borderId="1" xfId="0" applyFont="1" applyFill="1" applyBorder="1" applyAlignment="1">
      <alignment vertical="top" wrapText="1"/>
    </xf>
    <xf numFmtId="0" fontId="1" fillId="2" borderId="1" xfId="0" applyFont="1" applyFill="1" applyBorder="1" applyAlignment="1">
      <alignment vertical="center" wrapText="1"/>
    </xf>
    <xf numFmtId="10" fontId="1" fillId="2" borderId="1" xfId="0" applyNumberFormat="1" applyFont="1" applyFill="1" applyBorder="1" applyAlignment="1">
      <alignment horizontal="right" vertical="top" wrapText="1"/>
    </xf>
    <xf numFmtId="0" fontId="3" fillId="0" borderId="0" xfId="1"/>
    <xf numFmtId="0" fontId="5" fillId="2" borderId="0" xfId="0" applyFont="1" applyFill="1" applyAlignment="1">
      <alignment horizontal="left" vertical="center" wrapText="1"/>
    </xf>
    <xf numFmtId="0" fontId="5" fillId="2" borderId="0" xfId="0" applyFont="1" applyFill="1" applyAlignment="1">
      <alignment horizontal="right" vertical="center" wrapText="1"/>
    </xf>
    <xf numFmtId="3" fontId="5" fillId="2" borderId="0" xfId="0" applyNumberFormat="1" applyFont="1" applyFill="1" applyAlignment="1">
      <alignment horizontal="right" vertical="center" wrapText="1"/>
    </xf>
    <xf numFmtId="0" fontId="4" fillId="0" borderId="0" xfId="0" applyFont="1"/>
    <xf numFmtId="14" fontId="0" fillId="0" borderId="0" xfId="0" applyNumberFormat="1"/>
    <xf numFmtId="14" fontId="0" fillId="3" borderId="2" xfId="0" applyNumberFormat="1" applyFont="1" applyFill="1" applyBorder="1"/>
    <xf numFmtId="0" fontId="0" fillId="3" borderId="3" xfId="0" applyFont="1" applyFill="1" applyBorder="1"/>
    <xf numFmtId="14" fontId="0" fillId="0" borderId="2" xfId="0" applyNumberFormat="1" applyFont="1" applyBorder="1"/>
    <xf numFmtId="0" fontId="0" fillId="0" borderId="3" xfId="0" applyFont="1" applyBorder="1"/>
    <xf numFmtId="0" fontId="4" fillId="0" borderId="0" xfId="0" applyFont="1" applyAlignment="1">
      <alignment wrapText="1"/>
    </xf>
    <xf numFmtId="0" fontId="0" fillId="0" borderId="0" xfId="0" applyAlignment="1">
      <alignment wrapText="1"/>
    </xf>
    <xf numFmtId="0" fontId="6" fillId="2" borderId="4" xfId="0" applyFont="1" applyFill="1" applyBorder="1" applyAlignment="1">
      <alignment horizontal="left" vertical="center"/>
    </xf>
    <xf numFmtId="0" fontId="6" fillId="2" borderId="4" xfId="0" applyFont="1" applyFill="1" applyBorder="1" applyAlignment="1">
      <alignment horizontal="right" vertical="center"/>
    </xf>
    <xf numFmtId="0" fontId="6" fillId="2" borderId="0" xfId="0" applyFont="1" applyFill="1" applyBorder="1" applyAlignment="1">
      <alignment horizontal="right" vertical="center"/>
    </xf>
    <xf numFmtId="14" fontId="0" fillId="3" borderId="5" xfId="0" applyNumberFormat="1" applyFont="1" applyFill="1" applyBorder="1"/>
    <xf numFmtId="14" fontId="0" fillId="0" borderId="5" xfId="0" applyNumberFormat="1" applyFont="1" applyBorder="1"/>
    <xf numFmtId="15" fontId="0" fillId="0" borderId="0" xfId="0" applyNumberFormat="1"/>
    <xf numFmtId="0" fontId="0" fillId="4" borderId="0" xfId="0" applyFill="1"/>
    <xf numFmtId="3"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'Gold-IOTA historical'!$B$1</c:f>
              <c:strCache>
                <c:ptCount val="1"/>
                <c:pt idx="0">
                  <c:v>MIOTA/oz</c:v>
                </c:pt>
              </c:strCache>
            </c:strRef>
          </c:tx>
          <c:spPr>
            <a:ln w="28575" cap="rnd">
              <a:solidFill>
                <a:schemeClr val="accent1"/>
              </a:solidFill>
              <a:round/>
            </a:ln>
            <a:effectLst/>
          </c:spPr>
          <c:marker>
            <c:symbol val="none"/>
          </c:marker>
          <c:cat>
            <c:numRef>
              <c:f>'Gold-IOTA historical'!$A$2:$A$409</c:f>
              <c:numCache>
                <c:formatCode>m/d/yyyy</c:formatCode>
                <c:ptCount val="408"/>
                <c:pt idx="0">
                  <c:v>43508</c:v>
                </c:pt>
                <c:pt idx="1">
                  <c:v>43507</c:v>
                </c:pt>
                <c:pt idx="2">
                  <c:v>43506</c:v>
                </c:pt>
                <c:pt idx="3">
                  <c:v>43505</c:v>
                </c:pt>
                <c:pt idx="4">
                  <c:v>43504</c:v>
                </c:pt>
                <c:pt idx="5">
                  <c:v>43503</c:v>
                </c:pt>
                <c:pt idx="6">
                  <c:v>43502</c:v>
                </c:pt>
                <c:pt idx="7">
                  <c:v>43501</c:v>
                </c:pt>
                <c:pt idx="8">
                  <c:v>43500</c:v>
                </c:pt>
                <c:pt idx="9">
                  <c:v>43499</c:v>
                </c:pt>
                <c:pt idx="10">
                  <c:v>43498</c:v>
                </c:pt>
                <c:pt idx="11">
                  <c:v>43497</c:v>
                </c:pt>
                <c:pt idx="12">
                  <c:v>43496</c:v>
                </c:pt>
                <c:pt idx="13">
                  <c:v>43495</c:v>
                </c:pt>
                <c:pt idx="14">
                  <c:v>43494</c:v>
                </c:pt>
                <c:pt idx="15">
                  <c:v>43493</c:v>
                </c:pt>
                <c:pt idx="16">
                  <c:v>43492</c:v>
                </c:pt>
                <c:pt idx="17">
                  <c:v>43491</c:v>
                </c:pt>
                <c:pt idx="18">
                  <c:v>43490</c:v>
                </c:pt>
                <c:pt idx="19">
                  <c:v>43489</c:v>
                </c:pt>
                <c:pt idx="20">
                  <c:v>43488</c:v>
                </c:pt>
                <c:pt idx="21">
                  <c:v>43487</c:v>
                </c:pt>
                <c:pt idx="22">
                  <c:v>43486</c:v>
                </c:pt>
                <c:pt idx="23">
                  <c:v>43485</c:v>
                </c:pt>
                <c:pt idx="24">
                  <c:v>43484</c:v>
                </c:pt>
                <c:pt idx="25">
                  <c:v>43483</c:v>
                </c:pt>
                <c:pt idx="26">
                  <c:v>43482</c:v>
                </c:pt>
                <c:pt idx="27">
                  <c:v>43481</c:v>
                </c:pt>
                <c:pt idx="28">
                  <c:v>43480</c:v>
                </c:pt>
                <c:pt idx="29">
                  <c:v>43479</c:v>
                </c:pt>
                <c:pt idx="30">
                  <c:v>43478</c:v>
                </c:pt>
                <c:pt idx="31">
                  <c:v>43477</c:v>
                </c:pt>
                <c:pt idx="32">
                  <c:v>43476</c:v>
                </c:pt>
                <c:pt idx="33">
                  <c:v>43475</c:v>
                </c:pt>
                <c:pt idx="34">
                  <c:v>43474</c:v>
                </c:pt>
                <c:pt idx="35">
                  <c:v>43473</c:v>
                </c:pt>
                <c:pt idx="36">
                  <c:v>43472</c:v>
                </c:pt>
                <c:pt idx="37">
                  <c:v>43471</c:v>
                </c:pt>
                <c:pt idx="38">
                  <c:v>43470</c:v>
                </c:pt>
                <c:pt idx="39">
                  <c:v>43469</c:v>
                </c:pt>
                <c:pt idx="40">
                  <c:v>43468</c:v>
                </c:pt>
                <c:pt idx="41">
                  <c:v>43467</c:v>
                </c:pt>
                <c:pt idx="42">
                  <c:v>43466</c:v>
                </c:pt>
                <c:pt idx="43">
                  <c:v>43465</c:v>
                </c:pt>
                <c:pt idx="44">
                  <c:v>43464</c:v>
                </c:pt>
                <c:pt idx="45">
                  <c:v>43463</c:v>
                </c:pt>
                <c:pt idx="46">
                  <c:v>43462</c:v>
                </c:pt>
                <c:pt idx="47">
                  <c:v>43461</c:v>
                </c:pt>
                <c:pt idx="48">
                  <c:v>43460</c:v>
                </c:pt>
                <c:pt idx="49">
                  <c:v>43459</c:v>
                </c:pt>
                <c:pt idx="50">
                  <c:v>43458</c:v>
                </c:pt>
                <c:pt idx="51">
                  <c:v>43457</c:v>
                </c:pt>
                <c:pt idx="52">
                  <c:v>43456</c:v>
                </c:pt>
                <c:pt idx="53">
                  <c:v>43455</c:v>
                </c:pt>
                <c:pt idx="54">
                  <c:v>43454</c:v>
                </c:pt>
                <c:pt idx="55">
                  <c:v>43453</c:v>
                </c:pt>
                <c:pt idx="56">
                  <c:v>43452</c:v>
                </c:pt>
                <c:pt idx="57">
                  <c:v>43451</c:v>
                </c:pt>
                <c:pt idx="58">
                  <c:v>43450</c:v>
                </c:pt>
                <c:pt idx="59">
                  <c:v>43449</c:v>
                </c:pt>
                <c:pt idx="60">
                  <c:v>43448</c:v>
                </c:pt>
                <c:pt idx="61">
                  <c:v>43447</c:v>
                </c:pt>
                <c:pt idx="62">
                  <c:v>43446</c:v>
                </c:pt>
                <c:pt idx="63">
                  <c:v>43445</c:v>
                </c:pt>
                <c:pt idx="64">
                  <c:v>43444</c:v>
                </c:pt>
                <c:pt idx="65">
                  <c:v>43443</c:v>
                </c:pt>
                <c:pt idx="66">
                  <c:v>43442</c:v>
                </c:pt>
                <c:pt idx="67">
                  <c:v>43441</c:v>
                </c:pt>
                <c:pt idx="68">
                  <c:v>43440</c:v>
                </c:pt>
                <c:pt idx="69">
                  <c:v>43439</c:v>
                </c:pt>
                <c:pt idx="70">
                  <c:v>43438</c:v>
                </c:pt>
                <c:pt idx="71">
                  <c:v>43437</c:v>
                </c:pt>
                <c:pt idx="72">
                  <c:v>43436</c:v>
                </c:pt>
                <c:pt idx="73">
                  <c:v>43435</c:v>
                </c:pt>
                <c:pt idx="74">
                  <c:v>43434</c:v>
                </c:pt>
                <c:pt idx="75">
                  <c:v>43433</c:v>
                </c:pt>
                <c:pt idx="76">
                  <c:v>43432</c:v>
                </c:pt>
                <c:pt idx="77">
                  <c:v>43431</c:v>
                </c:pt>
                <c:pt idx="78">
                  <c:v>43430</c:v>
                </c:pt>
                <c:pt idx="79">
                  <c:v>43429</c:v>
                </c:pt>
                <c:pt idx="80">
                  <c:v>43428</c:v>
                </c:pt>
                <c:pt idx="81">
                  <c:v>43427</c:v>
                </c:pt>
                <c:pt idx="82">
                  <c:v>43426</c:v>
                </c:pt>
                <c:pt idx="83">
                  <c:v>43425</c:v>
                </c:pt>
                <c:pt idx="84">
                  <c:v>43424</c:v>
                </c:pt>
                <c:pt idx="85">
                  <c:v>43423</c:v>
                </c:pt>
                <c:pt idx="86">
                  <c:v>43422</c:v>
                </c:pt>
                <c:pt idx="87">
                  <c:v>43421</c:v>
                </c:pt>
                <c:pt idx="88">
                  <c:v>43420</c:v>
                </c:pt>
                <c:pt idx="89">
                  <c:v>43419</c:v>
                </c:pt>
                <c:pt idx="90">
                  <c:v>43418</c:v>
                </c:pt>
                <c:pt idx="91">
                  <c:v>43417</c:v>
                </c:pt>
                <c:pt idx="92">
                  <c:v>43416</c:v>
                </c:pt>
                <c:pt idx="93">
                  <c:v>43415</c:v>
                </c:pt>
                <c:pt idx="94">
                  <c:v>43414</c:v>
                </c:pt>
                <c:pt idx="95">
                  <c:v>43413</c:v>
                </c:pt>
                <c:pt idx="96">
                  <c:v>43412</c:v>
                </c:pt>
                <c:pt idx="97">
                  <c:v>43411</c:v>
                </c:pt>
                <c:pt idx="98">
                  <c:v>43410</c:v>
                </c:pt>
                <c:pt idx="99">
                  <c:v>43409</c:v>
                </c:pt>
                <c:pt idx="100">
                  <c:v>43408</c:v>
                </c:pt>
                <c:pt idx="101">
                  <c:v>43407</c:v>
                </c:pt>
                <c:pt idx="102">
                  <c:v>43406</c:v>
                </c:pt>
                <c:pt idx="103">
                  <c:v>43405</c:v>
                </c:pt>
                <c:pt idx="104">
                  <c:v>43404</c:v>
                </c:pt>
                <c:pt idx="105">
                  <c:v>43403</c:v>
                </c:pt>
                <c:pt idx="106">
                  <c:v>43402</c:v>
                </c:pt>
                <c:pt idx="107">
                  <c:v>43401</c:v>
                </c:pt>
                <c:pt idx="108">
                  <c:v>43400</c:v>
                </c:pt>
                <c:pt idx="109">
                  <c:v>43399</c:v>
                </c:pt>
                <c:pt idx="110">
                  <c:v>43398</c:v>
                </c:pt>
                <c:pt idx="111">
                  <c:v>43397</c:v>
                </c:pt>
                <c:pt idx="112">
                  <c:v>43396</c:v>
                </c:pt>
                <c:pt idx="113">
                  <c:v>43395</c:v>
                </c:pt>
                <c:pt idx="114">
                  <c:v>43394</c:v>
                </c:pt>
                <c:pt idx="115">
                  <c:v>43393</c:v>
                </c:pt>
                <c:pt idx="116">
                  <c:v>43392</c:v>
                </c:pt>
                <c:pt idx="117">
                  <c:v>43391</c:v>
                </c:pt>
                <c:pt idx="118">
                  <c:v>43390</c:v>
                </c:pt>
                <c:pt idx="119">
                  <c:v>43389</c:v>
                </c:pt>
                <c:pt idx="120">
                  <c:v>43388</c:v>
                </c:pt>
                <c:pt idx="121">
                  <c:v>43387</c:v>
                </c:pt>
                <c:pt idx="122">
                  <c:v>43386</c:v>
                </c:pt>
                <c:pt idx="123">
                  <c:v>43385</c:v>
                </c:pt>
                <c:pt idx="124">
                  <c:v>43384</c:v>
                </c:pt>
                <c:pt idx="125">
                  <c:v>43383</c:v>
                </c:pt>
                <c:pt idx="126">
                  <c:v>43382</c:v>
                </c:pt>
                <c:pt idx="127">
                  <c:v>43381</c:v>
                </c:pt>
                <c:pt idx="128">
                  <c:v>43380</c:v>
                </c:pt>
                <c:pt idx="129">
                  <c:v>43379</c:v>
                </c:pt>
                <c:pt idx="130">
                  <c:v>43378</c:v>
                </c:pt>
                <c:pt idx="131">
                  <c:v>43377</c:v>
                </c:pt>
                <c:pt idx="132">
                  <c:v>43376</c:v>
                </c:pt>
                <c:pt idx="133">
                  <c:v>43375</c:v>
                </c:pt>
                <c:pt idx="134">
                  <c:v>43374</c:v>
                </c:pt>
                <c:pt idx="135">
                  <c:v>43373</c:v>
                </c:pt>
                <c:pt idx="136">
                  <c:v>43372</c:v>
                </c:pt>
                <c:pt idx="137">
                  <c:v>43371</c:v>
                </c:pt>
                <c:pt idx="138">
                  <c:v>43370</c:v>
                </c:pt>
                <c:pt idx="139">
                  <c:v>43369</c:v>
                </c:pt>
                <c:pt idx="140">
                  <c:v>43368</c:v>
                </c:pt>
                <c:pt idx="141">
                  <c:v>43367</c:v>
                </c:pt>
                <c:pt idx="142">
                  <c:v>43366</c:v>
                </c:pt>
                <c:pt idx="143">
                  <c:v>43365</c:v>
                </c:pt>
                <c:pt idx="144">
                  <c:v>43364</c:v>
                </c:pt>
                <c:pt idx="145">
                  <c:v>43363</c:v>
                </c:pt>
                <c:pt idx="146">
                  <c:v>43362</c:v>
                </c:pt>
                <c:pt idx="147">
                  <c:v>43361</c:v>
                </c:pt>
                <c:pt idx="148">
                  <c:v>43360</c:v>
                </c:pt>
                <c:pt idx="149">
                  <c:v>43359</c:v>
                </c:pt>
                <c:pt idx="150">
                  <c:v>43358</c:v>
                </c:pt>
                <c:pt idx="151">
                  <c:v>43357</c:v>
                </c:pt>
                <c:pt idx="152">
                  <c:v>43356</c:v>
                </c:pt>
                <c:pt idx="153">
                  <c:v>43355</c:v>
                </c:pt>
                <c:pt idx="154">
                  <c:v>43354</c:v>
                </c:pt>
                <c:pt idx="155">
                  <c:v>43353</c:v>
                </c:pt>
                <c:pt idx="156">
                  <c:v>43352</c:v>
                </c:pt>
                <c:pt idx="157">
                  <c:v>43351</c:v>
                </c:pt>
                <c:pt idx="158">
                  <c:v>43350</c:v>
                </c:pt>
                <c:pt idx="159">
                  <c:v>43349</c:v>
                </c:pt>
                <c:pt idx="160">
                  <c:v>43348</c:v>
                </c:pt>
                <c:pt idx="161">
                  <c:v>43347</c:v>
                </c:pt>
                <c:pt idx="162">
                  <c:v>43346</c:v>
                </c:pt>
                <c:pt idx="163">
                  <c:v>43345</c:v>
                </c:pt>
                <c:pt idx="164">
                  <c:v>43344</c:v>
                </c:pt>
                <c:pt idx="165">
                  <c:v>43343</c:v>
                </c:pt>
                <c:pt idx="166">
                  <c:v>43342</c:v>
                </c:pt>
                <c:pt idx="167">
                  <c:v>43341</c:v>
                </c:pt>
                <c:pt idx="168">
                  <c:v>43340</c:v>
                </c:pt>
                <c:pt idx="169">
                  <c:v>43339</c:v>
                </c:pt>
                <c:pt idx="170">
                  <c:v>43338</c:v>
                </c:pt>
                <c:pt idx="171">
                  <c:v>43337</c:v>
                </c:pt>
                <c:pt idx="172">
                  <c:v>43336</c:v>
                </c:pt>
                <c:pt idx="173">
                  <c:v>43335</c:v>
                </c:pt>
                <c:pt idx="174">
                  <c:v>43334</c:v>
                </c:pt>
                <c:pt idx="175">
                  <c:v>43333</c:v>
                </c:pt>
                <c:pt idx="176">
                  <c:v>43332</c:v>
                </c:pt>
                <c:pt idx="177">
                  <c:v>43331</c:v>
                </c:pt>
                <c:pt idx="178">
                  <c:v>43330</c:v>
                </c:pt>
                <c:pt idx="179">
                  <c:v>43329</c:v>
                </c:pt>
                <c:pt idx="180">
                  <c:v>43328</c:v>
                </c:pt>
                <c:pt idx="181">
                  <c:v>43327</c:v>
                </c:pt>
                <c:pt idx="182">
                  <c:v>43326</c:v>
                </c:pt>
                <c:pt idx="183">
                  <c:v>43325</c:v>
                </c:pt>
                <c:pt idx="184">
                  <c:v>43324</c:v>
                </c:pt>
                <c:pt idx="185">
                  <c:v>43323</c:v>
                </c:pt>
                <c:pt idx="186">
                  <c:v>43322</c:v>
                </c:pt>
                <c:pt idx="187">
                  <c:v>43321</c:v>
                </c:pt>
                <c:pt idx="188">
                  <c:v>43320</c:v>
                </c:pt>
                <c:pt idx="189">
                  <c:v>43319</c:v>
                </c:pt>
                <c:pt idx="190">
                  <c:v>43318</c:v>
                </c:pt>
                <c:pt idx="191">
                  <c:v>43317</c:v>
                </c:pt>
                <c:pt idx="192">
                  <c:v>43316</c:v>
                </c:pt>
                <c:pt idx="193">
                  <c:v>43315</c:v>
                </c:pt>
                <c:pt idx="194">
                  <c:v>43314</c:v>
                </c:pt>
                <c:pt idx="195">
                  <c:v>43313</c:v>
                </c:pt>
                <c:pt idx="196">
                  <c:v>43312</c:v>
                </c:pt>
                <c:pt idx="197">
                  <c:v>43311</c:v>
                </c:pt>
                <c:pt idx="198">
                  <c:v>43310</c:v>
                </c:pt>
                <c:pt idx="199">
                  <c:v>43309</c:v>
                </c:pt>
                <c:pt idx="200">
                  <c:v>43308</c:v>
                </c:pt>
                <c:pt idx="201">
                  <c:v>43307</c:v>
                </c:pt>
                <c:pt idx="202">
                  <c:v>43306</c:v>
                </c:pt>
                <c:pt idx="203">
                  <c:v>43305</c:v>
                </c:pt>
                <c:pt idx="204">
                  <c:v>43304</c:v>
                </c:pt>
                <c:pt idx="205">
                  <c:v>43303</c:v>
                </c:pt>
                <c:pt idx="206">
                  <c:v>43302</c:v>
                </c:pt>
                <c:pt idx="207">
                  <c:v>43301</c:v>
                </c:pt>
                <c:pt idx="208">
                  <c:v>43300</c:v>
                </c:pt>
                <c:pt idx="209">
                  <c:v>43299</c:v>
                </c:pt>
                <c:pt idx="210">
                  <c:v>43298</c:v>
                </c:pt>
                <c:pt idx="211">
                  <c:v>43297</c:v>
                </c:pt>
                <c:pt idx="212">
                  <c:v>43296</c:v>
                </c:pt>
                <c:pt idx="213">
                  <c:v>43295</c:v>
                </c:pt>
                <c:pt idx="214">
                  <c:v>43294</c:v>
                </c:pt>
                <c:pt idx="215">
                  <c:v>43293</c:v>
                </c:pt>
                <c:pt idx="216">
                  <c:v>43292</c:v>
                </c:pt>
                <c:pt idx="217">
                  <c:v>43291</c:v>
                </c:pt>
                <c:pt idx="218">
                  <c:v>43290</c:v>
                </c:pt>
                <c:pt idx="219">
                  <c:v>43289</c:v>
                </c:pt>
                <c:pt idx="220">
                  <c:v>43288</c:v>
                </c:pt>
                <c:pt idx="221">
                  <c:v>43287</c:v>
                </c:pt>
                <c:pt idx="222">
                  <c:v>43286</c:v>
                </c:pt>
                <c:pt idx="223">
                  <c:v>43285</c:v>
                </c:pt>
                <c:pt idx="224">
                  <c:v>43284</c:v>
                </c:pt>
                <c:pt idx="225">
                  <c:v>43283</c:v>
                </c:pt>
                <c:pt idx="226">
                  <c:v>43282</c:v>
                </c:pt>
                <c:pt idx="227">
                  <c:v>43281</c:v>
                </c:pt>
                <c:pt idx="228">
                  <c:v>43280</c:v>
                </c:pt>
                <c:pt idx="229">
                  <c:v>43279</c:v>
                </c:pt>
                <c:pt idx="230">
                  <c:v>43278</c:v>
                </c:pt>
                <c:pt idx="231">
                  <c:v>43277</c:v>
                </c:pt>
                <c:pt idx="232">
                  <c:v>43276</c:v>
                </c:pt>
                <c:pt idx="233">
                  <c:v>43275</c:v>
                </c:pt>
                <c:pt idx="234">
                  <c:v>43274</c:v>
                </c:pt>
                <c:pt idx="235">
                  <c:v>43273</c:v>
                </c:pt>
                <c:pt idx="236">
                  <c:v>43272</c:v>
                </c:pt>
                <c:pt idx="237">
                  <c:v>43271</c:v>
                </c:pt>
                <c:pt idx="238">
                  <c:v>43270</c:v>
                </c:pt>
                <c:pt idx="239">
                  <c:v>43269</c:v>
                </c:pt>
                <c:pt idx="240">
                  <c:v>43268</c:v>
                </c:pt>
                <c:pt idx="241">
                  <c:v>43267</c:v>
                </c:pt>
                <c:pt idx="242">
                  <c:v>43266</c:v>
                </c:pt>
                <c:pt idx="243">
                  <c:v>43265</c:v>
                </c:pt>
                <c:pt idx="244">
                  <c:v>43264</c:v>
                </c:pt>
                <c:pt idx="245">
                  <c:v>43263</c:v>
                </c:pt>
                <c:pt idx="246">
                  <c:v>43262</c:v>
                </c:pt>
                <c:pt idx="247">
                  <c:v>43261</c:v>
                </c:pt>
                <c:pt idx="248">
                  <c:v>43260</c:v>
                </c:pt>
                <c:pt idx="249">
                  <c:v>43259</c:v>
                </c:pt>
                <c:pt idx="250">
                  <c:v>43258</c:v>
                </c:pt>
                <c:pt idx="251">
                  <c:v>43257</c:v>
                </c:pt>
                <c:pt idx="252">
                  <c:v>43256</c:v>
                </c:pt>
                <c:pt idx="253">
                  <c:v>43255</c:v>
                </c:pt>
                <c:pt idx="254">
                  <c:v>43254</c:v>
                </c:pt>
                <c:pt idx="255">
                  <c:v>43253</c:v>
                </c:pt>
                <c:pt idx="256">
                  <c:v>43252</c:v>
                </c:pt>
                <c:pt idx="257">
                  <c:v>43251</c:v>
                </c:pt>
                <c:pt idx="258">
                  <c:v>43250</c:v>
                </c:pt>
                <c:pt idx="259">
                  <c:v>43249</c:v>
                </c:pt>
                <c:pt idx="260">
                  <c:v>43248</c:v>
                </c:pt>
                <c:pt idx="261">
                  <c:v>43247</c:v>
                </c:pt>
                <c:pt idx="262">
                  <c:v>43246</c:v>
                </c:pt>
                <c:pt idx="263">
                  <c:v>43245</c:v>
                </c:pt>
                <c:pt idx="264">
                  <c:v>43244</c:v>
                </c:pt>
                <c:pt idx="265">
                  <c:v>43243</c:v>
                </c:pt>
                <c:pt idx="266">
                  <c:v>43242</c:v>
                </c:pt>
                <c:pt idx="267">
                  <c:v>43241</c:v>
                </c:pt>
                <c:pt idx="268">
                  <c:v>43240</c:v>
                </c:pt>
                <c:pt idx="269">
                  <c:v>43239</c:v>
                </c:pt>
                <c:pt idx="270">
                  <c:v>43238</c:v>
                </c:pt>
                <c:pt idx="271">
                  <c:v>43237</c:v>
                </c:pt>
                <c:pt idx="272">
                  <c:v>43236</c:v>
                </c:pt>
                <c:pt idx="273">
                  <c:v>43235</c:v>
                </c:pt>
                <c:pt idx="274">
                  <c:v>43234</c:v>
                </c:pt>
                <c:pt idx="275">
                  <c:v>43233</c:v>
                </c:pt>
                <c:pt idx="276">
                  <c:v>43232</c:v>
                </c:pt>
                <c:pt idx="277">
                  <c:v>43231</c:v>
                </c:pt>
                <c:pt idx="278">
                  <c:v>43230</c:v>
                </c:pt>
                <c:pt idx="279">
                  <c:v>43229</c:v>
                </c:pt>
                <c:pt idx="280">
                  <c:v>43228</c:v>
                </c:pt>
                <c:pt idx="281">
                  <c:v>43227</c:v>
                </c:pt>
                <c:pt idx="282">
                  <c:v>43226</c:v>
                </c:pt>
                <c:pt idx="283">
                  <c:v>43225</c:v>
                </c:pt>
                <c:pt idx="284">
                  <c:v>43224</c:v>
                </c:pt>
                <c:pt idx="285">
                  <c:v>43223</c:v>
                </c:pt>
                <c:pt idx="286">
                  <c:v>43222</c:v>
                </c:pt>
                <c:pt idx="287">
                  <c:v>43221</c:v>
                </c:pt>
                <c:pt idx="288">
                  <c:v>43220</c:v>
                </c:pt>
                <c:pt idx="289">
                  <c:v>43219</c:v>
                </c:pt>
                <c:pt idx="290">
                  <c:v>43218</c:v>
                </c:pt>
                <c:pt idx="291">
                  <c:v>43217</c:v>
                </c:pt>
                <c:pt idx="292">
                  <c:v>43216</c:v>
                </c:pt>
                <c:pt idx="293">
                  <c:v>43215</c:v>
                </c:pt>
                <c:pt idx="294">
                  <c:v>43214</c:v>
                </c:pt>
                <c:pt idx="295">
                  <c:v>43213</c:v>
                </c:pt>
                <c:pt idx="296">
                  <c:v>43212</c:v>
                </c:pt>
                <c:pt idx="297">
                  <c:v>43211</c:v>
                </c:pt>
                <c:pt idx="298">
                  <c:v>43210</c:v>
                </c:pt>
                <c:pt idx="299">
                  <c:v>43209</c:v>
                </c:pt>
                <c:pt idx="300">
                  <c:v>43208</c:v>
                </c:pt>
                <c:pt idx="301">
                  <c:v>43207</c:v>
                </c:pt>
                <c:pt idx="302">
                  <c:v>43206</c:v>
                </c:pt>
                <c:pt idx="303">
                  <c:v>43205</c:v>
                </c:pt>
                <c:pt idx="304">
                  <c:v>43204</c:v>
                </c:pt>
                <c:pt idx="305">
                  <c:v>43203</c:v>
                </c:pt>
                <c:pt idx="306">
                  <c:v>43202</c:v>
                </c:pt>
                <c:pt idx="307">
                  <c:v>43201</c:v>
                </c:pt>
                <c:pt idx="308">
                  <c:v>43200</c:v>
                </c:pt>
                <c:pt idx="309">
                  <c:v>43199</c:v>
                </c:pt>
                <c:pt idx="310">
                  <c:v>43198</c:v>
                </c:pt>
                <c:pt idx="311">
                  <c:v>43197</c:v>
                </c:pt>
                <c:pt idx="312">
                  <c:v>43196</c:v>
                </c:pt>
                <c:pt idx="313">
                  <c:v>43195</c:v>
                </c:pt>
                <c:pt idx="314">
                  <c:v>43194</c:v>
                </c:pt>
                <c:pt idx="315">
                  <c:v>43193</c:v>
                </c:pt>
                <c:pt idx="316">
                  <c:v>43192</c:v>
                </c:pt>
                <c:pt idx="317">
                  <c:v>43191</c:v>
                </c:pt>
                <c:pt idx="318">
                  <c:v>43190</c:v>
                </c:pt>
                <c:pt idx="319">
                  <c:v>43189</c:v>
                </c:pt>
                <c:pt idx="320">
                  <c:v>43188</c:v>
                </c:pt>
                <c:pt idx="321">
                  <c:v>43187</c:v>
                </c:pt>
                <c:pt idx="322">
                  <c:v>43186</c:v>
                </c:pt>
                <c:pt idx="323">
                  <c:v>43185</c:v>
                </c:pt>
                <c:pt idx="324">
                  <c:v>43184</c:v>
                </c:pt>
                <c:pt idx="325">
                  <c:v>43183</c:v>
                </c:pt>
                <c:pt idx="326">
                  <c:v>43182</c:v>
                </c:pt>
                <c:pt idx="327">
                  <c:v>43181</c:v>
                </c:pt>
                <c:pt idx="328">
                  <c:v>43180</c:v>
                </c:pt>
                <c:pt idx="329">
                  <c:v>43179</c:v>
                </c:pt>
                <c:pt idx="330">
                  <c:v>43178</c:v>
                </c:pt>
                <c:pt idx="331">
                  <c:v>43177</c:v>
                </c:pt>
                <c:pt idx="332">
                  <c:v>43176</c:v>
                </c:pt>
                <c:pt idx="333">
                  <c:v>43175</c:v>
                </c:pt>
                <c:pt idx="334">
                  <c:v>43174</c:v>
                </c:pt>
                <c:pt idx="335">
                  <c:v>43173</c:v>
                </c:pt>
                <c:pt idx="336">
                  <c:v>43172</c:v>
                </c:pt>
                <c:pt idx="337">
                  <c:v>43171</c:v>
                </c:pt>
                <c:pt idx="338">
                  <c:v>43170</c:v>
                </c:pt>
                <c:pt idx="339">
                  <c:v>43169</c:v>
                </c:pt>
                <c:pt idx="340">
                  <c:v>43168</c:v>
                </c:pt>
                <c:pt idx="341">
                  <c:v>43167</c:v>
                </c:pt>
                <c:pt idx="342">
                  <c:v>43166</c:v>
                </c:pt>
                <c:pt idx="343">
                  <c:v>43165</c:v>
                </c:pt>
                <c:pt idx="344">
                  <c:v>43164</c:v>
                </c:pt>
                <c:pt idx="345">
                  <c:v>43163</c:v>
                </c:pt>
                <c:pt idx="346">
                  <c:v>43162</c:v>
                </c:pt>
                <c:pt idx="347">
                  <c:v>43161</c:v>
                </c:pt>
                <c:pt idx="348">
                  <c:v>43160</c:v>
                </c:pt>
                <c:pt idx="349">
                  <c:v>43159</c:v>
                </c:pt>
                <c:pt idx="350">
                  <c:v>43158</c:v>
                </c:pt>
                <c:pt idx="351">
                  <c:v>43157</c:v>
                </c:pt>
                <c:pt idx="352">
                  <c:v>43156</c:v>
                </c:pt>
                <c:pt idx="353">
                  <c:v>43155</c:v>
                </c:pt>
                <c:pt idx="354">
                  <c:v>43154</c:v>
                </c:pt>
                <c:pt idx="355">
                  <c:v>43153</c:v>
                </c:pt>
                <c:pt idx="356">
                  <c:v>43152</c:v>
                </c:pt>
                <c:pt idx="357">
                  <c:v>43151</c:v>
                </c:pt>
                <c:pt idx="358">
                  <c:v>43150</c:v>
                </c:pt>
                <c:pt idx="359">
                  <c:v>43149</c:v>
                </c:pt>
                <c:pt idx="360">
                  <c:v>43148</c:v>
                </c:pt>
                <c:pt idx="361">
                  <c:v>43147</c:v>
                </c:pt>
                <c:pt idx="362">
                  <c:v>43146</c:v>
                </c:pt>
                <c:pt idx="363">
                  <c:v>43145</c:v>
                </c:pt>
                <c:pt idx="364">
                  <c:v>43144</c:v>
                </c:pt>
                <c:pt idx="365">
                  <c:v>43143</c:v>
                </c:pt>
                <c:pt idx="366">
                  <c:v>43142</c:v>
                </c:pt>
                <c:pt idx="367">
                  <c:v>43141</c:v>
                </c:pt>
                <c:pt idx="368">
                  <c:v>43140</c:v>
                </c:pt>
                <c:pt idx="369">
                  <c:v>43139</c:v>
                </c:pt>
                <c:pt idx="370">
                  <c:v>43138</c:v>
                </c:pt>
                <c:pt idx="371">
                  <c:v>43137</c:v>
                </c:pt>
                <c:pt idx="372">
                  <c:v>43136</c:v>
                </c:pt>
                <c:pt idx="373">
                  <c:v>43135</c:v>
                </c:pt>
                <c:pt idx="374">
                  <c:v>43134</c:v>
                </c:pt>
                <c:pt idx="375">
                  <c:v>43133</c:v>
                </c:pt>
                <c:pt idx="376">
                  <c:v>43132</c:v>
                </c:pt>
                <c:pt idx="377">
                  <c:v>43131</c:v>
                </c:pt>
                <c:pt idx="378">
                  <c:v>43130</c:v>
                </c:pt>
                <c:pt idx="379">
                  <c:v>43129</c:v>
                </c:pt>
                <c:pt idx="380">
                  <c:v>43128</c:v>
                </c:pt>
                <c:pt idx="381">
                  <c:v>43127</c:v>
                </c:pt>
                <c:pt idx="382">
                  <c:v>43126</c:v>
                </c:pt>
                <c:pt idx="383">
                  <c:v>43125</c:v>
                </c:pt>
                <c:pt idx="384">
                  <c:v>43124</c:v>
                </c:pt>
                <c:pt idx="385">
                  <c:v>43123</c:v>
                </c:pt>
                <c:pt idx="386">
                  <c:v>43122</c:v>
                </c:pt>
                <c:pt idx="387">
                  <c:v>43121</c:v>
                </c:pt>
                <c:pt idx="388">
                  <c:v>43120</c:v>
                </c:pt>
                <c:pt idx="389">
                  <c:v>43119</c:v>
                </c:pt>
                <c:pt idx="390">
                  <c:v>43118</c:v>
                </c:pt>
                <c:pt idx="391">
                  <c:v>43117</c:v>
                </c:pt>
                <c:pt idx="392">
                  <c:v>43116</c:v>
                </c:pt>
                <c:pt idx="393">
                  <c:v>43115</c:v>
                </c:pt>
                <c:pt idx="394">
                  <c:v>43114</c:v>
                </c:pt>
                <c:pt idx="395">
                  <c:v>43113</c:v>
                </c:pt>
                <c:pt idx="396">
                  <c:v>43112</c:v>
                </c:pt>
                <c:pt idx="397">
                  <c:v>43111</c:v>
                </c:pt>
                <c:pt idx="398">
                  <c:v>43110</c:v>
                </c:pt>
                <c:pt idx="399">
                  <c:v>43109</c:v>
                </c:pt>
                <c:pt idx="400">
                  <c:v>43108</c:v>
                </c:pt>
                <c:pt idx="401">
                  <c:v>43107</c:v>
                </c:pt>
                <c:pt idx="402">
                  <c:v>43106</c:v>
                </c:pt>
                <c:pt idx="403">
                  <c:v>43105</c:v>
                </c:pt>
                <c:pt idx="404">
                  <c:v>43104</c:v>
                </c:pt>
                <c:pt idx="405">
                  <c:v>43103</c:v>
                </c:pt>
                <c:pt idx="406">
                  <c:v>43102</c:v>
                </c:pt>
              </c:numCache>
            </c:numRef>
          </c:cat>
          <c:val>
            <c:numRef>
              <c:f>'Gold-IOTA historical'!$B$2:$B$409</c:f>
              <c:numCache>
                <c:formatCode>General</c:formatCode>
                <c:ptCount val="408"/>
                <c:pt idx="0">
                  <c:v>4846.891226201571</c:v>
                </c:pt>
                <c:pt idx="1">
                  <c:v>4770.4591546418824</c:v>
                </c:pt>
                <c:pt idx="2">
                  <c:v>0</c:v>
                </c:pt>
                <c:pt idx="3">
                  <c:v>0</c:v>
                </c:pt>
                <c:pt idx="4">
                  <c:v>4953.0230682550509</c:v>
                </c:pt>
                <c:pt idx="5">
                  <c:v>5253.0684841958773</c:v>
                </c:pt>
                <c:pt idx="6">
                  <c:v>5412.2238772267465</c:v>
                </c:pt>
                <c:pt idx="7">
                  <c:v>5213.0196635060465</c:v>
                </c:pt>
                <c:pt idx="8">
                  <c:v>5154.5399359955372</c:v>
                </c:pt>
                <c:pt idx="9">
                  <c:v>0</c:v>
                </c:pt>
                <c:pt idx="10">
                  <c:v>0</c:v>
                </c:pt>
                <c:pt idx="11">
                  <c:v>5144.9013585051562</c:v>
                </c:pt>
                <c:pt idx="12">
                  <c:v>5009.7652916883144</c:v>
                </c:pt>
                <c:pt idx="13">
                  <c:v>5091.543492567097</c:v>
                </c:pt>
                <c:pt idx="14">
                  <c:v>5153.1273821779687</c:v>
                </c:pt>
                <c:pt idx="15">
                  <c:v>4969.5663780938939</c:v>
                </c:pt>
                <c:pt idx="16">
                  <c:v>0</c:v>
                </c:pt>
                <c:pt idx="17">
                  <c:v>0</c:v>
                </c:pt>
                <c:pt idx="18">
                  <c:v>4453.9239814055227</c:v>
                </c:pt>
                <c:pt idx="19">
                  <c:v>4347.6017866112761</c:v>
                </c:pt>
                <c:pt idx="20">
                  <c:v>4255.4603445844505</c:v>
                </c:pt>
                <c:pt idx="21">
                  <c:v>4279.9542336382765</c:v>
                </c:pt>
                <c:pt idx="22">
                  <c:v>4205.6274353902863</c:v>
                </c:pt>
                <c:pt idx="23">
                  <c:v>0</c:v>
                </c:pt>
                <c:pt idx="24">
                  <c:v>0</c:v>
                </c:pt>
                <c:pt idx="25">
                  <c:v>4107.6311091023899</c:v>
                </c:pt>
                <c:pt idx="26">
                  <c:v>4213.4980811855057</c:v>
                </c:pt>
                <c:pt idx="27">
                  <c:v>4211.4877108096362</c:v>
                </c:pt>
                <c:pt idx="28">
                  <c:v>4222.0417413060777</c:v>
                </c:pt>
                <c:pt idx="29">
                  <c:v>4284.9393063152293</c:v>
                </c:pt>
                <c:pt idx="30">
                  <c:v>0</c:v>
                </c:pt>
                <c:pt idx="31">
                  <c:v>0</c:v>
                </c:pt>
                <c:pt idx="32">
                  <c:v>4080.7799663654564</c:v>
                </c:pt>
                <c:pt idx="33">
                  <c:v>3795.8588699087913</c:v>
                </c:pt>
                <c:pt idx="34">
                  <c:v>3513.3259168401937</c:v>
                </c:pt>
                <c:pt idx="35">
                  <c:v>3504.4680296895904</c:v>
                </c:pt>
                <c:pt idx="36">
                  <c:v>3446.1048187987826</c:v>
                </c:pt>
                <c:pt idx="37">
                  <c:v>0</c:v>
                </c:pt>
                <c:pt idx="38">
                  <c:v>0</c:v>
                </c:pt>
                <c:pt idx="39">
                  <c:v>3394.5823122601437</c:v>
                </c:pt>
                <c:pt idx="40">
                  <c:v>3336.9221981388623</c:v>
                </c:pt>
                <c:pt idx="41">
                  <c:v>3376.8791370595072</c:v>
                </c:pt>
                <c:pt idx="42">
                  <c:v>0</c:v>
                </c:pt>
                <c:pt idx="43">
                  <c:v>3578.0926270849468</c:v>
                </c:pt>
                <c:pt idx="44">
                  <c:v>0</c:v>
                </c:pt>
                <c:pt idx="45">
                  <c:v>0</c:v>
                </c:pt>
                <c:pt idx="46">
                  <c:v>3741.6395837137115</c:v>
                </c:pt>
                <c:pt idx="47">
                  <c:v>3911.6547031771615</c:v>
                </c:pt>
                <c:pt idx="48">
                  <c:v>3795.3389995536127</c:v>
                </c:pt>
                <c:pt idx="49">
                  <c:v>3750.2861151105699</c:v>
                </c:pt>
                <c:pt idx="50">
                  <c:v>3411.5504297975017</c:v>
                </c:pt>
                <c:pt idx="51">
                  <c:v>0</c:v>
                </c:pt>
                <c:pt idx="52">
                  <c:v>0</c:v>
                </c:pt>
                <c:pt idx="53">
                  <c:v>3731.1350816545123</c:v>
                </c:pt>
                <c:pt idx="54">
                  <c:v>4005.7752823639221</c:v>
                </c:pt>
                <c:pt idx="55">
                  <c:v>4182.4064990854777</c:v>
                </c:pt>
                <c:pt idx="56">
                  <c:v>4617.3920597046917</c:v>
                </c:pt>
                <c:pt idx="57">
                  <c:v>5129.8651823754835</c:v>
                </c:pt>
                <c:pt idx="58">
                  <c:v>0</c:v>
                </c:pt>
                <c:pt idx="59">
                  <c:v>0</c:v>
                </c:pt>
                <c:pt idx="60">
                  <c:v>5146.9570404487804</c:v>
                </c:pt>
                <c:pt idx="61">
                  <c:v>5071.7451240682121</c:v>
                </c:pt>
                <c:pt idx="62">
                  <c:v>5423.2940751240558</c:v>
                </c:pt>
                <c:pt idx="63">
                  <c:v>5272.9706168696875</c:v>
                </c:pt>
                <c:pt idx="64">
                  <c:v>5038.5123150315476</c:v>
                </c:pt>
                <c:pt idx="65">
                  <c:v>0</c:v>
                </c:pt>
                <c:pt idx="66">
                  <c:v>0</c:v>
                </c:pt>
                <c:pt idx="67">
                  <c:v>5421.5666473382107</c:v>
                </c:pt>
                <c:pt idx="68">
                  <c:v>4927.9529150348144</c:v>
                </c:pt>
                <c:pt idx="69">
                  <c:v>4605.422107232268</c:v>
                </c:pt>
                <c:pt idx="70">
                  <c:v>4429.3136597361954</c:v>
                </c:pt>
                <c:pt idx="71">
                  <c:v>4336.3536721610762</c:v>
                </c:pt>
                <c:pt idx="72">
                  <c:v>0</c:v>
                </c:pt>
                <c:pt idx="73">
                  <c:v>0</c:v>
                </c:pt>
                <c:pt idx="74">
                  <c:v>4174.5040944760867</c:v>
                </c:pt>
                <c:pt idx="75">
                  <c:v>4063.37770990339</c:v>
                </c:pt>
                <c:pt idx="76">
                  <c:v>4204.6828132694636</c:v>
                </c:pt>
                <c:pt idx="77">
                  <c:v>4557.4221915423632</c:v>
                </c:pt>
                <c:pt idx="78">
                  <c:v>4442.0171457754395</c:v>
                </c:pt>
                <c:pt idx="79">
                  <c:v>0</c:v>
                </c:pt>
                <c:pt idx="80">
                  <c:v>0</c:v>
                </c:pt>
                <c:pt idx="81">
                  <c:v>3950.9415734947506</c:v>
                </c:pt>
                <c:pt idx="82">
                  <c:v>3793.9527943780004</c:v>
                </c:pt>
                <c:pt idx="83">
                  <c:v>3897.2575301875154</c:v>
                </c:pt>
                <c:pt idx="84">
                  <c:v>3752.0005160640294</c:v>
                </c:pt>
                <c:pt idx="85">
                  <c:v>3226.7717781058846</c:v>
                </c:pt>
                <c:pt idx="86">
                  <c:v>0</c:v>
                </c:pt>
                <c:pt idx="87">
                  <c:v>0</c:v>
                </c:pt>
                <c:pt idx="88">
                  <c:v>2937.1874011619448</c:v>
                </c:pt>
                <c:pt idx="89">
                  <c:v>2911.6552136313121</c:v>
                </c:pt>
                <c:pt idx="90">
                  <c:v>2681.6480230368811</c:v>
                </c:pt>
                <c:pt idx="91">
                  <c:v>2429.9602025354334</c:v>
                </c:pt>
                <c:pt idx="92">
                  <c:v>2437.2210331368974</c:v>
                </c:pt>
                <c:pt idx="93">
                  <c:v>0</c:v>
                </c:pt>
                <c:pt idx="94">
                  <c:v>0</c:v>
                </c:pt>
                <c:pt idx="95">
                  <c:v>2501.7450355677029</c:v>
                </c:pt>
                <c:pt idx="96">
                  <c:v>2482.6437157161381</c:v>
                </c:pt>
                <c:pt idx="97">
                  <c:v>2413.0307082407185</c:v>
                </c:pt>
                <c:pt idx="98">
                  <c:v>2418.2869309360813</c:v>
                </c:pt>
                <c:pt idx="99">
                  <c:v>2472.5831942662176</c:v>
                </c:pt>
                <c:pt idx="100">
                  <c:v>0</c:v>
                </c:pt>
                <c:pt idx="101">
                  <c:v>0</c:v>
                </c:pt>
                <c:pt idx="102">
                  <c:v>2568.5305103906726</c:v>
                </c:pt>
                <c:pt idx="103">
                  <c:v>2632.889771386785</c:v>
                </c:pt>
                <c:pt idx="104">
                  <c:v>2673.966461749837</c:v>
                </c:pt>
                <c:pt idx="105">
                  <c:v>2701.056684548681</c:v>
                </c:pt>
                <c:pt idx="106">
                  <c:v>2650.6109828122676</c:v>
                </c:pt>
                <c:pt idx="107">
                  <c:v>0</c:v>
                </c:pt>
                <c:pt idx="108">
                  <c:v>0</c:v>
                </c:pt>
                <c:pt idx="109">
                  <c:v>2508.6726607214432</c:v>
                </c:pt>
                <c:pt idx="110">
                  <c:v>2501.4188263793076</c:v>
                </c:pt>
                <c:pt idx="111">
                  <c:v>2500.7476068976493</c:v>
                </c:pt>
                <c:pt idx="112">
                  <c:v>2509.8422485725041</c:v>
                </c:pt>
                <c:pt idx="113">
                  <c:v>2489.4209592342754</c:v>
                </c:pt>
                <c:pt idx="114">
                  <c:v>0</c:v>
                </c:pt>
                <c:pt idx="115">
                  <c:v>0</c:v>
                </c:pt>
                <c:pt idx="116">
                  <c:v>2494.265699269366</c:v>
                </c:pt>
                <c:pt idx="117">
                  <c:v>2419.6522707439099</c:v>
                </c:pt>
                <c:pt idx="118">
                  <c:v>2414.9255913859506</c:v>
                </c:pt>
                <c:pt idx="119">
                  <c:v>2427.921784431423</c:v>
                </c:pt>
                <c:pt idx="120">
                  <c:v>2438.5488434214099</c:v>
                </c:pt>
                <c:pt idx="121">
                  <c:v>0</c:v>
                </c:pt>
                <c:pt idx="122">
                  <c:v>0</c:v>
                </c:pt>
                <c:pt idx="123">
                  <c:v>2477.5485578884504</c:v>
                </c:pt>
                <c:pt idx="124">
                  <c:v>2304.5556527396338</c:v>
                </c:pt>
                <c:pt idx="125">
                  <c:v>2060.7992713195949</c:v>
                </c:pt>
                <c:pt idx="126">
                  <c:v>2000.2471911434941</c:v>
                </c:pt>
                <c:pt idx="127">
                  <c:v>2017.1599115258393</c:v>
                </c:pt>
                <c:pt idx="128">
                  <c:v>0</c:v>
                </c:pt>
                <c:pt idx="129">
                  <c:v>0</c:v>
                </c:pt>
                <c:pt idx="130">
                  <c:v>2131.496045548196</c:v>
                </c:pt>
                <c:pt idx="131">
                  <c:v>2129.9148637731591</c:v>
                </c:pt>
                <c:pt idx="132">
                  <c:v>2168.0268825626449</c:v>
                </c:pt>
                <c:pt idx="133">
                  <c:v>2140.7669770839279</c:v>
                </c:pt>
                <c:pt idx="134">
                  <c:v>2112.9420589586734</c:v>
                </c:pt>
                <c:pt idx="135">
                  <c:v>0</c:v>
                </c:pt>
                <c:pt idx="136">
                  <c:v>0</c:v>
                </c:pt>
                <c:pt idx="137">
                  <c:v>2073.0531435492276</c:v>
                </c:pt>
                <c:pt idx="138">
                  <c:v>2091.6570197539886</c:v>
                </c:pt>
                <c:pt idx="139">
                  <c:v>2136.5736889280097</c:v>
                </c:pt>
                <c:pt idx="140">
                  <c:v>2187.089689634638</c:v>
                </c:pt>
                <c:pt idx="141">
                  <c:v>2071.341066210965</c:v>
                </c:pt>
                <c:pt idx="142">
                  <c:v>0</c:v>
                </c:pt>
                <c:pt idx="143">
                  <c:v>0</c:v>
                </c:pt>
                <c:pt idx="144">
                  <c:v>2022.8510782256708</c:v>
                </c:pt>
                <c:pt idx="145">
                  <c:v>2184.10825532839</c:v>
                </c:pt>
                <c:pt idx="146">
                  <c:v>2287.367405978785</c:v>
                </c:pt>
                <c:pt idx="147">
                  <c:v>2264.6006475525878</c:v>
                </c:pt>
                <c:pt idx="148">
                  <c:v>2160.5210833540914</c:v>
                </c:pt>
                <c:pt idx="149">
                  <c:v>0</c:v>
                </c:pt>
                <c:pt idx="150">
                  <c:v>0</c:v>
                </c:pt>
                <c:pt idx="151">
                  <c:v>2037.722897552929</c:v>
                </c:pt>
                <c:pt idx="152">
                  <c:v>2093.8491612175658</c:v>
                </c:pt>
                <c:pt idx="153">
                  <c:v>2271.2790554215599</c:v>
                </c:pt>
                <c:pt idx="154">
                  <c:v>2149.7276895589212</c:v>
                </c:pt>
                <c:pt idx="155">
                  <c:v>2073.5013964797095</c:v>
                </c:pt>
                <c:pt idx="156">
                  <c:v>0</c:v>
                </c:pt>
                <c:pt idx="157">
                  <c:v>0</c:v>
                </c:pt>
                <c:pt idx="158">
                  <c:v>2033.3045814215013</c:v>
                </c:pt>
                <c:pt idx="159">
                  <c:v>2103.969142627664</c:v>
                </c:pt>
                <c:pt idx="160">
                  <c:v>1853.6030662547755</c:v>
                </c:pt>
                <c:pt idx="161">
                  <c:v>1664.5103058213358</c:v>
                </c:pt>
                <c:pt idx="162">
                  <c:v>1697.8886300409379</c:v>
                </c:pt>
                <c:pt idx="163">
                  <c:v>0</c:v>
                </c:pt>
                <c:pt idx="164">
                  <c:v>0</c:v>
                </c:pt>
                <c:pt idx="165">
                  <c:v>1680.6959023251779</c:v>
                </c:pt>
                <c:pt idx="166">
                  <c:v>1717.0849002930559</c:v>
                </c:pt>
                <c:pt idx="167">
                  <c:v>1592.9499177697278</c:v>
                </c:pt>
                <c:pt idx="168">
                  <c:v>1663.9589639278572</c:v>
                </c:pt>
                <c:pt idx="169">
                  <c:v>1955.4727418486314</c:v>
                </c:pt>
                <c:pt idx="170">
                  <c:v>0</c:v>
                </c:pt>
                <c:pt idx="171">
                  <c:v>0</c:v>
                </c:pt>
                <c:pt idx="172">
                  <c:v>2363.2940927447212</c:v>
                </c:pt>
                <c:pt idx="173">
                  <c:v>2406.0238897284721</c:v>
                </c:pt>
                <c:pt idx="174">
                  <c:v>2347.5122433991683</c:v>
                </c:pt>
                <c:pt idx="175">
                  <c:v>2324.549167061175</c:v>
                </c:pt>
                <c:pt idx="176">
                  <c:v>2286.0435302421388</c:v>
                </c:pt>
                <c:pt idx="177">
                  <c:v>0</c:v>
                </c:pt>
                <c:pt idx="178">
                  <c:v>0</c:v>
                </c:pt>
                <c:pt idx="179">
                  <c:v>2310.4036317792379</c:v>
                </c:pt>
                <c:pt idx="180">
                  <c:v>2562.4581856757904</c:v>
                </c:pt>
                <c:pt idx="181">
                  <c:v>2512.4953216061595</c:v>
                </c:pt>
                <c:pt idx="182">
                  <c:v>2745.2729649348098</c:v>
                </c:pt>
                <c:pt idx="183">
                  <c:v>2363.8605404281238</c:v>
                </c:pt>
                <c:pt idx="184">
                  <c:v>0</c:v>
                </c:pt>
                <c:pt idx="185">
                  <c:v>0</c:v>
                </c:pt>
                <c:pt idx="186">
                  <c:v>2017.4913421769836</c:v>
                </c:pt>
                <c:pt idx="187">
                  <c:v>1907.0797713178172</c:v>
                </c:pt>
                <c:pt idx="188">
                  <c:v>1813.0699269776394</c:v>
                </c:pt>
                <c:pt idx="189">
                  <c:v>1564.9494542820235</c:v>
                </c:pt>
                <c:pt idx="190">
                  <c:v>1396.381054921392</c:v>
                </c:pt>
                <c:pt idx="191">
                  <c:v>0</c:v>
                </c:pt>
                <c:pt idx="192">
                  <c:v>0</c:v>
                </c:pt>
                <c:pt idx="193">
                  <c:v>1385.8685876296606</c:v>
                </c:pt>
                <c:pt idx="194">
                  <c:v>1331.4877351511484</c:v>
                </c:pt>
                <c:pt idx="195">
                  <c:v>1315.7292421370562</c:v>
                </c:pt>
                <c:pt idx="196">
                  <c:v>1276.7872883539515</c:v>
                </c:pt>
                <c:pt idx="197">
                  <c:v>1244.7862157378072</c:v>
                </c:pt>
                <c:pt idx="198">
                  <c:v>0</c:v>
                </c:pt>
                <c:pt idx="199">
                  <c:v>0</c:v>
                </c:pt>
                <c:pt idx="200">
                  <c:v>1220.8760856740437</c:v>
                </c:pt>
                <c:pt idx="201">
                  <c:v>1194.978729353199</c:v>
                </c:pt>
                <c:pt idx="202">
                  <c:v>1252.7830835319282</c:v>
                </c:pt>
                <c:pt idx="203">
                  <c:v>1280.2856814212964</c:v>
                </c:pt>
                <c:pt idx="204">
                  <c:v>1259.6450885220938</c:v>
                </c:pt>
                <c:pt idx="205">
                  <c:v>0</c:v>
                </c:pt>
                <c:pt idx="206">
                  <c:v>0</c:v>
                </c:pt>
                <c:pt idx="207">
                  <c:v>1241.0106371188904</c:v>
                </c:pt>
                <c:pt idx="208">
                  <c:v>1153.5471698113206</c:v>
                </c:pt>
                <c:pt idx="209">
                  <c:v>1095.4910714285713</c:v>
                </c:pt>
                <c:pt idx="210">
                  <c:v>1110.841628959276</c:v>
                </c:pt>
                <c:pt idx="211">
                  <c:v>1194.6305558403994</c:v>
                </c:pt>
                <c:pt idx="212">
                  <c:v>0</c:v>
                </c:pt>
                <c:pt idx="213">
                  <c:v>0</c:v>
                </c:pt>
                <c:pt idx="214">
                  <c:v>1273.4568084890279</c:v>
                </c:pt>
                <c:pt idx="215">
                  <c:v>1288.2107684529046</c:v>
                </c:pt>
                <c:pt idx="216">
                  <c:v>1273.9953278938281</c:v>
                </c:pt>
                <c:pt idx="217">
                  <c:v>1257.1627157703183</c:v>
                </c:pt>
                <c:pt idx="218">
                  <c:v>1180.6760563380283</c:v>
                </c:pt>
                <c:pt idx="219">
                  <c:v>0</c:v>
                </c:pt>
                <c:pt idx="220">
                  <c:v>0</c:v>
                </c:pt>
                <c:pt idx="221">
                  <c:v>1140.9090909090908</c:v>
                </c:pt>
                <c:pt idx="222">
                  <c:v>1079.5622317596567</c:v>
                </c:pt>
                <c:pt idx="223">
                  <c:v>1070.3829787234042</c:v>
                </c:pt>
                <c:pt idx="224">
                  <c:v>1065.9489361702128</c:v>
                </c:pt>
                <c:pt idx="225">
                  <c:v>1123.8914027149322</c:v>
                </c:pt>
                <c:pt idx="226">
                  <c:v>0</c:v>
                </c:pt>
                <c:pt idx="227">
                  <c:v>0</c:v>
                </c:pt>
                <c:pt idx="228">
                  <c:v>1336.3660604767747</c:v>
                </c:pt>
                <c:pt idx="229">
                  <c:v>1310.5288358554994</c:v>
                </c:pt>
                <c:pt idx="230">
                  <c:v>1297.3564368181096</c:v>
                </c:pt>
                <c:pt idx="231">
                  <c:v>1283.2557561078047</c:v>
                </c:pt>
                <c:pt idx="232">
                  <c:v>1258.5816339978169</c:v>
                </c:pt>
                <c:pt idx="233">
                  <c:v>0</c:v>
                </c:pt>
                <c:pt idx="234">
                  <c:v>0</c:v>
                </c:pt>
                <c:pt idx="235">
                  <c:v>1200.6028645999593</c:v>
                </c:pt>
                <c:pt idx="236">
                  <c:v>1092.0775862068965</c:v>
                </c:pt>
                <c:pt idx="237">
                  <c:v>1102.3130434782611</c:v>
                </c:pt>
                <c:pt idx="238">
                  <c:v>1062.0500000000002</c:v>
                </c:pt>
                <c:pt idx="239">
                  <c:v>1106.6406926406926</c:v>
                </c:pt>
                <c:pt idx="240">
                  <c:v>0</c:v>
                </c:pt>
                <c:pt idx="241">
                  <c:v>0</c:v>
                </c:pt>
                <c:pt idx="242">
                  <c:v>1035.9271255060728</c:v>
                </c:pt>
                <c:pt idx="243">
                  <c:v>1045.8554216867469</c:v>
                </c:pt>
                <c:pt idx="244">
                  <c:v>1064.8688524590166</c:v>
                </c:pt>
                <c:pt idx="245">
                  <c:v>963.41263940520446</c:v>
                </c:pt>
                <c:pt idx="246">
                  <c:v>932.09318996415766</c:v>
                </c:pt>
                <c:pt idx="247">
                  <c:v>0</c:v>
                </c:pt>
                <c:pt idx="248">
                  <c:v>0</c:v>
                </c:pt>
                <c:pt idx="249">
                  <c:v>764.21176470588239</c:v>
                </c:pt>
                <c:pt idx="250">
                  <c:v>758.50877192982455</c:v>
                </c:pt>
                <c:pt idx="251">
                  <c:v>760.25219941348973</c:v>
                </c:pt>
                <c:pt idx="252">
                  <c:v>751.39130434782612</c:v>
                </c:pt>
                <c:pt idx="253">
                  <c:v>727.81971830985924</c:v>
                </c:pt>
                <c:pt idx="254">
                  <c:v>0</c:v>
                </c:pt>
                <c:pt idx="255">
                  <c:v>0</c:v>
                </c:pt>
                <c:pt idx="256">
                  <c:v>706.78688524590166</c:v>
                </c:pt>
                <c:pt idx="257">
                  <c:v>768.21893491124263</c:v>
                </c:pt>
                <c:pt idx="258">
                  <c:v>823.49367088607585</c:v>
                </c:pt>
                <c:pt idx="259">
                  <c:v>868.59531772575247</c:v>
                </c:pt>
                <c:pt idx="260">
                  <c:v>920.60992907801403</c:v>
                </c:pt>
                <c:pt idx="261">
                  <c:v>0</c:v>
                </c:pt>
                <c:pt idx="262">
                  <c:v>0</c:v>
                </c:pt>
                <c:pt idx="263">
                  <c:v>856.13815789473676</c:v>
                </c:pt>
                <c:pt idx="264">
                  <c:v>884.31864406779653</c:v>
                </c:pt>
                <c:pt idx="265">
                  <c:v>848.00000000000011</c:v>
                </c:pt>
                <c:pt idx="266">
                  <c:v>768.44047619047615</c:v>
                </c:pt>
                <c:pt idx="267">
                  <c:v>726.005617977528</c:v>
                </c:pt>
                <c:pt idx="268">
                  <c:v>0</c:v>
                </c:pt>
                <c:pt idx="269">
                  <c:v>0</c:v>
                </c:pt>
                <c:pt idx="270">
                  <c:v>751.30232558139539</c:v>
                </c:pt>
                <c:pt idx="271">
                  <c:v>707.17260273972602</c:v>
                </c:pt>
                <c:pt idx="272">
                  <c:v>675.63874345549732</c:v>
                </c:pt>
                <c:pt idx="273">
                  <c:v>643.57605985037401</c:v>
                </c:pt>
                <c:pt idx="274">
                  <c:v>680.49740932642476</c:v>
                </c:pt>
                <c:pt idx="275">
                  <c:v>0</c:v>
                </c:pt>
                <c:pt idx="276">
                  <c:v>0</c:v>
                </c:pt>
                <c:pt idx="277">
                  <c:v>667.38734177215179</c:v>
                </c:pt>
                <c:pt idx="278">
                  <c:v>593.87865168539327</c:v>
                </c:pt>
                <c:pt idx="279">
                  <c:v>557.29936305732485</c:v>
                </c:pt>
                <c:pt idx="280">
                  <c:v>543.07438016528931</c:v>
                </c:pt>
                <c:pt idx="281">
                  <c:v>594.55203619909503</c:v>
                </c:pt>
                <c:pt idx="282">
                  <c:v>0</c:v>
                </c:pt>
                <c:pt idx="283">
                  <c:v>0</c:v>
                </c:pt>
                <c:pt idx="284">
                  <c:v>532.40485829959516</c:v>
                </c:pt>
                <c:pt idx="285">
                  <c:v>537.67622950819668</c:v>
                </c:pt>
                <c:pt idx="286">
                  <c:v>614.03294117647056</c:v>
                </c:pt>
                <c:pt idx="287">
                  <c:v>682.54973821989529</c:v>
                </c:pt>
                <c:pt idx="288">
                  <c:v>659.21303258145372</c:v>
                </c:pt>
                <c:pt idx="289">
                  <c:v>0</c:v>
                </c:pt>
                <c:pt idx="290">
                  <c:v>0</c:v>
                </c:pt>
                <c:pt idx="291">
                  <c:v>664.8793969849246</c:v>
                </c:pt>
                <c:pt idx="292">
                  <c:v>696.65608465608477</c:v>
                </c:pt>
                <c:pt idx="293">
                  <c:v>681.91237113402065</c:v>
                </c:pt>
                <c:pt idx="294">
                  <c:v>614.38799076212479</c:v>
                </c:pt>
                <c:pt idx="295">
                  <c:v>633.82296650717706</c:v>
                </c:pt>
                <c:pt idx="296">
                  <c:v>0</c:v>
                </c:pt>
                <c:pt idx="297">
                  <c:v>0</c:v>
                </c:pt>
                <c:pt idx="298">
                  <c:v>714.21925133689831</c:v>
                </c:pt>
                <c:pt idx="299">
                  <c:v>784.45481049562682</c:v>
                </c:pt>
                <c:pt idx="300">
                  <c:v>830.34461538461539</c:v>
                </c:pt>
                <c:pt idx="301">
                  <c:v>842.03125</c:v>
                </c:pt>
                <c:pt idx="302">
                  <c:v>838.38006230529595</c:v>
                </c:pt>
                <c:pt idx="303">
                  <c:v>0</c:v>
                </c:pt>
                <c:pt idx="304">
                  <c:v>0</c:v>
                </c:pt>
                <c:pt idx="305">
                  <c:v>967.78417266187046</c:v>
                </c:pt>
                <c:pt idx="306">
                  <c:v>1103.0413223140497</c:v>
                </c:pt>
                <c:pt idx="307">
                  <c:v>1307.4009661835748</c:v>
                </c:pt>
                <c:pt idx="308">
                  <c:v>1354.3236698976993</c:v>
                </c:pt>
                <c:pt idx="309">
                  <c:v>1318.1160553398013</c:v>
                </c:pt>
                <c:pt idx="310">
                  <c:v>0</c:v>
                </c:pt>
                <c:pt idx="311">
                  <c:v>0</c:v>
                </c:pt>
                <c:pt idx="312">
                  <c:v>1385.7323904800851</c:v>
                </c:pt>
                <c:pt idx="313">
                  <c:v>1372.9980906716189</c:v>
                </c:pt>
                <c:pt idx="314">
                  <c:v>1281.144775481783</c:v>
                </c:pt>
                <c:pt idx="315">
                  <c:v>1239.6465116279066</c:v>
                </c:pt>
                <c:pt idx="316">
                  <c:v>1307.8343872022217</c:v>
                </c:pt>
                <c:pt idx="317">
                  <c:v>0</c:v>
                </c:pt>
                <c:pt idx="318">
                  <c:v>0</c:v>
                </c:pt>
                <c:pt idx="319">
                  <c:v>1210.0730593607307</c:v>
                </c:pt>
                <c:pt idx="320">
                  <c:v>1172.7787610619471</c:v>
                </c:pt>
                <c:pt idx="321">
                  <c:v>1104.0583333333334</c:v>
                </c:pt>
                <c:pt idx="322">
                  <c:v>1120.675</c:v>
                </c:pt>
                <c:pt idx="323">
                  <c:v>1078.2071713147411</c:v>
                </c:pt>
                <c:pt idx="324">
                  <c:v>0</c:v>
                </c:pt>
                <c:pt idx="325">
                  <c:v>0</c:v>
                </c:pt>
                <c:pt idx="326">
                  <c:v>1040.1776061776063</c:v>
                </c:pt>
                <c:pt idx="327">
                  <c:v>991.67910447761199</c:v>
                </c:pt>
                <c:pt idx="328">
                  <c:v>941.45583038869256</c:v>
                </c:pt>
                <c:pt idx="329">
                  <c:v>929.87943262411341</c:v>
                </c:pt>
                <c:pt idx="330">
                  <c:v>1040.8458498023715</c:v>
                </c:pt>
                <c:pt idx="331">
                  <c:v>0</c:v>
                </c:pt>
                <c:pt idx="332">
                  <c:v>0</c:v>
                </c:pt>
                <c:pt idx="333">
                  <c:v>1205.4311926605508</c:v>
                </c:pt>
                <c:pt idx="334">
                  <c:v>1207.440366972477</c:v>
                </c:pt>
                <c:pt idx="335">
                  <c:v>1068.2258064516127</c:v>
                </c:pt>
                <c:pt idx="336">
                  <c:v>1004.6818181818181</c:v>
                </c:pt>
                <c:pt idx="337">
                  <c:v>979.86666666666656</c:v>
                </c:pt>
                <c:pt idx="338">
                  <c:v>0</c:v>
                </c:pt>
                <c:pt idx="339">
                  <c:v>0</c:v>
                </c:pt>
                <c:pt idx="340">
                  <c:v>1013.9003831417626</c:v>
                </c:pt>
                <c:pt idx="341">
                  <c:v>899.20408163265301</c:v>
                </c:pt>
                <c:pt idx="342">
                  <c:v>857.82524271844659</c:v>
                </c:pt>
                <c:pt idx="343">
                  <c:v>751.7802816901409</c:v>
                </c:pt>
                <c:pt idx="344">
                  <c:v>702.07446808510645</c:v>
                </c:pt>
                <c:pt idx="345">
                  <c:v>0</c:v>
                </c:pt>
                <c:pt idx="346">
                  <c:v>0</c:v>
                </c:pt>
                <c:pt idx="347">
                  <c:v>683.49870801033592</c:v>
                </c:pt>
                <c:pt idx="348">
                  <c:v>684.02597402597405</c:v>
                </c:pt>
                <c:pt idx="349">
                  <c:v>681.1317829457364</c:v>
                </c:pt>
                <c:pt idx="350">
                  <c:v>675.93846153846141</c:v>
                </c:pt>
                <c:pt idx="351">
                  <c:v>726.52861035422347</c:v>
                </c:pt>
                <c:pt idx="352">
                  <c:v>0</c:v>
                </c:pt>
                <c:pt idx="353">
                  <c:v>0</c:v>
                </c:pt>
                <c:pt idx="354">
                  <c:v>783.8997050147492</c:v>
                </c:pt>
                <c:pt idx="355">
                  <c:v>774.33720930232539</c:v>
                </c:pt>
                <c:pt idx="356">
                  <c:v>715.91351351351352</c:v>
                </c:pt>
                <c:pt idx="357">
                  <c:v>664.505</c:v>
                </c:pt>
                <c:pt idx="358">
                  <c:v>651.71912832929786</c:v>
                </c:pt>
                <c:pt idx="359">
                  <c:v>0</c:v>
                </c:pt>
                <c:pt idx="360">
                  <c:v>0</c:v>
                </c:pt>
                <c:pt idx="361">
                  <c:v>644.48803827751203</c:v>
                </c:pt>
                <c:pt idx="362">
                  <c:v>649.05515587529976</c:v>
                </c:pt>
                <c:pt idx="363">
                  <c:v>707.03664921465975</c:v>
                </c:pt>
                <c:pt idx="364">
                  <c:v>734.43646408839777</c:v>
                </c:pt>
                <c:pt idx="365">
                  <c:v>730.6574585635359</c:v>
                </c:pt>
                <c:pt idx="366">
                  <c:v>0</c:v>
                </c:pt>
                <c:pt idx="367">
                  <c:v>0</c:v>
                </c:pt>
                <c:pt idx="368">
                  <c:v>717.14986376021807</c:v>
                </c:pt>
                <c:pt idx="369">
                  <c:v>762.13294797687865</c:v>
                </c:pt>
                <c:pt idx="370">
                  <c:v>773.1671554252199</c:v>
                </c:pt>
                <c:pt idx="371">
                  <c:v>913.08965517241381</c:v>
                </c:pt>
                <c:pt idx="372">
                  <c:v>858.53205128205127</c:v>
                </c:pt>
                <c:pt idx="373">
                  <c:v>0</c:v>
                </c:pt>
                <c:pt idx="374">
                  <c:v>0</c:v>
                </c:pt>
                <c:pt idx="375">
                  <c:v>800.43843843843842</c:v>
                </c:pt>
                <c:pt idx="376">
                  <c:v>660.97549019607845</c:v>
                </c:pt>
                <c:pt idx="377">
                  <c:v>595.02654867256638</c:v>
                </c:pt>
                <c:pt idx="378">
                  <c:v>553.05371900826447</c:v>
                </c:pt>
                <c:pt idx="379">
                  <c:v>538.19277108433732</c:v>
                </c:pt>
                <c:pt idx="380">
                  <c:v>0</c:v>
                </c:pt>
                <c:pt idx="381">
                  <c:v>0</c:v>
                </c:pt>
                <c:pt idx="382">
                  <c:v>580.41720430107523</c:v>
                </c:pt>
                <c:pt idx="383">
                  <c:v>546.78701825557812</c:v>
                </c:pt>
                <c:pt idx="384">
                  <c:v>549.91497975708501</c:v>
                </c:pt>
                <c:pt idx="385">
                  <c:v>551.8888888888888</c:v>
                </c:pt>
                <c:pt idx="386">
                  <c:v>525.09448818897636</c:v>
                </c:pt>
                <c:pt idx="387">
                  <c:v>0</c:v>
                </c:pt>
                <c:pt idx="388">
                  <c:v>0</c:v>
                </c:pt>
                <c:pt idx="389">
                  <c:v>485.12568306010928</c:v>
                </c:pt>
                <c:pt idx="390">
                  <c:v>471.34635879218473</c:v>
                </c:pt>
                <c:pt idx="391">
                  <c:v>540.43584521384923</c:v>
                </c:pt>
                <c:pt idx="392">
                  <c:v>489.31627056672755</c:v>
                </c:pt>
                <c:pt idx="393">
                  <c:v>369.97237569060769</c:v>
                </c:pt>
                <c:pt idx="394">
                  <c:v>0</c:v>
                </c:pt>
                <c:pt idx="395">
                  <c:v>0</c:v>
                </c:pt>
                <c:pt idx="396">
                  <c:v>381.11965811965814</c:v>
                </c:pt>
                <c:pt idx="397">
                  <c:v>377.77428571428572</c:v>
                </c:pt>
                <c:pt idx="398">
                  <c:v>376.7467811158798</c:v>
                </c:pt>
                <c:pt idx="399">
                  <c:v>356.1926729986431</c:v>
                </c:pt>
                <c:pt idx="400">
                  <c:v>349.74834437086088</c:v>
                </c:pt>
                <c:pt idx="401">
                  <c:v>0</c:v>
                </c:pt>
                <c:pt idx="402">
                  <c:v>0</c:v>
                </c:pt>
                <c:pt idx="403">
                  <c:v>335.68702290076334</c:v>
                </c:pt>
                <c:pt idx="404">
                  <c:v>320.18644067796606</c:v>
                </c:pt>
                <c:pt idx="405">
                  <c:v>324.57849196538939</c:v>
                </c:pt>
                <c:pt idx="406">
                  <c:v>323.26625766871172</c:v>
                </c:pt>
                <c:pt idx="407">
                  <c:v>0</c:v>
                </c:pt>
              </c:numCache>
            </c:numRef>
          </c:val>
          <c:smooth val="0"/>
          <c:extLst>
            <c:ext xmlns:c16="http://schemas.microsoft.com/office/drawing/2014/chart" uri="{C3380CC4-5D6E-409C-BE32-E72D297353CC}">
              <c16:uniqueId val="{00000000-E0CD-41BB-B4F3-570D4C8D46D6}"/>
            </c:ext>
          </c:extLst>
        </c:ser>
        <c:ser>
          <c:idx val="1"/>
          <c:order val="1"/>
          <c:tx>
            <c:strRef>
              <c:f>'Gold-IOTA historical'!$C$1</c:f>
              <c:strCache>
                <c:ptCount val="1"/>
                <c:pt idx="0">
                  <c:v>MIOTA/oz
(Interpolated)</c:v>
                </c:pt>
              </c:strCache>
            </c:strRef>
          </c:tx>
          <c:spPr>
            <a:ln w="28575" cap="rnd">
              <a:solidFill>
                <a:schemeClr val="accent2"/>
              </a:solidFill>
              <a:round/>
            </a:ln>
            <a:effectLst/>
          </c:spPr>
          <c:marker>
            <c:symbol val="none"/>
          </c:marker>
          <c:cat>
            <c:numRef>
              <c:f>'Gold-IOTA historical'!$A$2:$A$409</c:f>
              <c:numCache>
                <c:formatCode>m/d/yyyy</c:formatCode>
                <c:ptCount val="408"/>
                <c:pt idx="0">
                  <c:v>43508</c:v>
                </c:pt>
                <c:pt idx="1">
                  <c:v>43507</c:v>
                </c:pt>
                <c:pt idx="2">
                  <c:v>43506</c:v>
                </c:pt>
                <c:pt idx="3">
                  <c:v>43505</c:v>
                </c:pt>
                <c:pt idx="4">
                  <c:v>43504</c:v>
                </c:pt>
                <c:pt idx="5">
                  <c:v>43503</c:v>
                </c:pt>
                <c:pt idx="6">
                  <c:v>43502</c:v>
                </c:pt>
                <c:pt idx="7">
                  <c:v>43501</c:v>
                </c:pt>
                <c:pt idx="8">
                  <c:v>43500</c:v>
                </c:pt>
                <c:pt idx="9">
                  <c:v>43499</c:v>
                </c:pt>
                <c:pt idx="10">
                  <c:v>43498</c:v>
                </c:pt>
                <c:pt idx="11">
                  <c:v>43497</c:v>
                </c:pt>
                <c:pt idx="12">
                  <c:v>43496</c:v>
                </c:pt>
                <c:pt idx="13">
                  <c:v>43495</c:v>
                </c:pt>
                <c:pt idx="14">
                  <c:v>43494</c:v>
                </c:pt>
                <c:pt idx="15">
                  <c:v>43493</c:v>
                </c:pt>
                <c:pt idx="16">
                  <c:v>43492</c:v>
                </c:pt>
                <c:pt idx="17">
                  <c:v>43491</c:v>
                </c:pt>
                <c:pt idx="18">
                  <c:v>43490</c:v>
                </c:pt>
                <c:pt idx="19">
                  <c:v>43489</c:v>
                </c:pt>
                <c:pt idx="20">
                  <c:v>43488</c:v>
                </c:pt>
                <c:pt idx="21">
                  <c:v>43487</c:v>
                </c:pt>
                <c:pt idx="22">
                  <c:v>43486</c:v>
                </c:pt>
                <c:pt idx="23">
                  <c:v>43485</c:v>
                </c:pt>
                <c:pt idx="24">
                  <c:v>43484</c:v>
                </c:pt>
                <c:pt idx="25">
                  <c:v>43483</c:v>
                </c:pt>
                <c:pt idx="26">
                  <c:v>43482</c:v>
                </c:pt>
                <c:pt idx="27">
                  <c:v>43481</c:v>
                </c:pt>
                <c:pt idx="28">
                  <c:v>43480</c:v>
                </c:pt>
                <c:pt idx="29">
                  <c:v>43479</c:v>
                </c:pt>
                <c:pt idx="30">
                  <c:v>43478</c:v>
                </c:pt>
                <c:pt idx="31">
                  <c:v>43477</c:v>
                </c:pt>
                <c:pt idx="32">
                  <c:v>43476</c:v>
                </c:pt>
                <c:pt idx="33">
                  <c:v>43475</c:v>
                </c:pt>
                <c:pt idx="34">
                  <c:v>43474</c:v>
                </c:pt>
                <c:pt idx="35">
                  <c:v>43473</c:v>
                </c:pt>
                <c:pt idx="36">
                  <c:v>43472</c:v>
                </c:pt>
                <c:pt idx="37">
                  <c:v>43471</c:v>
                </c:pt>
                <c:pt idx="38">
                  <c:v>43470</c:v>
                </c:pt>
                <c:pt idx="39">
                  <c:v>43469</c:v>
                </c:pt>
                <c:pt idx="40">
                  <c:v>43468</c:v>
                </c:pt>
                <c:pt idx="41">
                  <c:v>43467</c:v>
                </c:pt>
                <c:pt idx="42">
                  <c:v>43466</c:v>
                </c:pt>
                <c:pt idx="43">
                  <c:v>43465</c:v>
                </c:pt>
                <c:pt idx="44">
                  <c:v>43464</c:v>
                </c:pt>
                <c:pt idx="45">
                  <c:v>43463</c:v>
                </c:pt>
                <c:pt idx="46">
                  <c:v>43462</c:v>
                </c:pt>
                <c:pt idx="47">
                  <c:v>43461</c:v>
                </c:pt>
                <c:pt idx="48">
                  <c:v>43460</c:v>
                </c:pt>
                <c:pt idx="49">
                  <c:v>43459</c:v>
                </c:pt>
                <c:pt idx="50">
                  <c:v>43458</c:v>
                </c:pt>
                <c:pt idx="51">
                  <c:v>43457</c:v>
                </c:pt>
                <c:pt idx="52">
                  <c:v>43456</c:v>
                </c:pt>
                <c:pt idx="53">
                  <c:v>43455</c:v>
                </c:pt>
                <c:pt idx="54">
                  <c:v>43454</c:v>
                </c:pt>
                <c:pt idx="55">
                  <c:v>43453</c:v>
                </c:pt>
                <c:pt idx="56">
                  <c:v>43452</c:v>
                </c:pt>
                <c:pt idx="57">
                  <c:v>43451</c:v>
                </c:pt>
                <c:pt idx="58">
                  <c:v>43450</c:v>
                </c:pt>
                <c:pt idx="59">
                  <c:v>43449</c:v>
                </c:pt>
                <c:pt idx="60">
                  <c:v>43448</c:v>
                </c:pt>
                <c:pt idx="61">
                  <c:v>43447</c:v>
                </c:pt>
                <c:pt idx="62">
                  <c:v>43446</c:v>
                </c:pt>
                <c:pt idx="63">
                  <c:v>43445</c:v>
                </c:pt>
                <c:pt idx="64">
                  <c:v>43444</c:v>
                </c:pt>
                <c:pt idx="65">
                  <c:v>43443</c:v>
                </c:pt>
                <c:pt idx="66">
                  <c:v>43442</c:v>
                </c:pt>
                <c:pt idx="67">
                  <c:v>43441</c:v>
                </c:pt>
                <c:pt idx="68">
                  <c:v>43440</c:v>
                </c:pt>
                <c:pt idx="69">
                  <c:v>43439</c:v>
                </c:pt>
                <c:pt idx="70">
                  <c:v>43438</c:v>
                </c:pt>
                <c:pt idx="71">
                  <c:v>43437</c:v>
                </c:pt>
                <c:pt idx="72">
                  <c:v>43436</c:v>
                </c:pt>
                <c:pt idx="73">
                  <c:v>43435</c:v>
                </c:pt>
                <c:pt idx="74">
                  <c:v>43434</c:v>
                </c:pt>
                <c:pt idx="75">
                  <c:v>43433</c:v>
                </c:pt>
                <c:pt idx="76">
                  <c:v>43432</c:v>
                </c:pt>
                <c:pt idx="77">
                  <c:v>43431</c:v>
                </c:pt>
                <c:pt idx="78">
                  <c:v>43430</c:v>
                </c:pt>
                <c:pt idx="79">
                  <c:v>43429</c:v>
                </c:pt>
                <c:pt idx="80">
                  <c:v>43428</c:v>
                </c:pt>
                <c:pt idx="81">
                  <c:v>43427</c:v>
                </c:pt>
                <c:pt idx="82">
                  <c:v>43426</c:v>
                </c:pt>
                <c:pt idx="83">
                  <c:v>43425</c:v>
                </c:pt>
                <c:pt idx="84">
                  <c:v>43424</c:v>
                </c:pt>
                <c:pt idx="85">
                  <c:v>43423</c:v>
                </c:pt>
                <c:pt idx="86">
                  <c:v>43422</c:v>
                </c:pt>
                <c:pt idx="87">
                  <c:v>43421</c:v>
                </c:pt>
                <c:pt idx="88">
                  <c:v>43420</c:v>
                </c:pt>
                <c:pt idx="89">
                  <c:v>43419</c:v>
                </c:pt>
                <c:pt idx="90">
                  <c:v>43418</c:v>
                </c:pt>
                <c:pt idx="91">
                  <c:v>43417</c:v>
                </c:pt>
                <c:pt idx="92">
                  <c:v>43416</c:v>
                </c:pt>
                <c:pt idx="93">
                  <c:v>43415</c:v>
                </c:pt>
                <c:pt idx="94">
                  <c:v>43414</c:v>
                </c:pt>
                <c:pt idx="95">
                  <c:v>43413</c:v>
                </c:pt>
                <c:pt idx="96">
                  <c:v>43412</c:v>
                </c:pt>
                <c:pt idx="97">
                  <c:v>43411</c:v>
                </c:pt>
                <c:pt idx="98">
                  <c:v>43410</c:v>
                </c:pt>
                <c:pt idx="99">
                  <c:v>43409</c:v>
                </c:pt>
                <c:pt idx="100">
                  <c:v>43408</c:v>
                </c:pt>
                <c:pt idx="101">
                  <c:v>43407</c:v>
                </c:pt>
                <c:pt idx="102">
                  <c:v>43406</c:v>
                </c:pt>
                <c:pt idx="103">
                  <c:v>43405</c:v>
                </c:pt>
                <c:pt idx="104">
                  <c:v>43404</c:v>
                </c:pt>
                <c:pt idx="105">
                  <c:v>43403</c:v>
                </c:pt>
                <c:pt idx="106">
                  <c:v>43402</c:v>
                </c:pt>
                <c:pt idx="107">
                  <c:v>43401</c:v>
                </c:pt>
                <c:pt idx="108">
                  <c:v>43400</c:v>
                </c:pt>
                <c:pt idx="109">
                  <c:v>43399</c:v>
                </c:pt>
                <c:pt idx="110">
                  <c:v>43398</c:v>
                </c:pt>
                <c:pt idx="111">
                  <c:v>43397</c:v>
                </c:pt>
                <c:pt idx="112">
                  <c:v>43396</c:v>
                </c:pt>
                <c:pt idx="113">
                  <c:v>43395</c:v>
                </c:pt>
                <c:pt idx="114">
                  <c:v>43394</c:v>
                </c:pt>
                <c:pt idx="115">
                  <c:v>43393</c:v>
                </c:pt>
                <c:pt idx="116">
                  <c:v>43392</c:v>
                </c:pt>
                <c:pt idx="117">
                  <c:v>43391</c:v>
                </c:pt>
                <c:pt idx="118">
                  <c:v>43390</c:v>
                </c:pt>
                <c:pt idx="119">
                  <c:v>43389</c:v>
                </c:pt>
                <c:pt idx="120">
                  <c:v>43388</c:v>
                </c:pt>
                <c:pt idx="121">
                  <c:v>43387</c:v>
                </c:pt>
                <c:pt idx="122">
                  <c:v>43386</c:v>
                </c:pt>
                <c:pt idx="123">
                  <c:v>43385</c:v>
                </c:pt>
                <c:pt idx="124">
                  <c:v>43384</c:v>
                </c:pt>
                <c:pt idx="125">
                  <c:v>43383</c:v>
                </c:pt>
                <c:pt idx="126">
                  <c:v>43382</c:v>
                </c:pt>
                <c:pt idx="127">
                  <c:v>43381</c:v>
                </c:pt>
                <c:pt idx="128">
                  <c:v>43380</c:v>
                </c:pt>
                <c:pt idx="129">
                  <c:v>43379</c:v>
                </c:pt>
                <c:pt idx="130">
                  <c:v>43378</c:v>
                </c:pt>
                <c:pt idx="131">
                  <c:v>43377</c:v>
                </c:pt>
                <c:pt idx="132">
                  <c:v>43376</c:v>
                </c:pt>
                <c:pt idx="133">
                  <c:v>43375</c:v>
                </c:pt>
                <c:pt idx="134">
                  <c:v>43374</c:v>
                </c:pt>
                <c:pt idx="135">
                  <c:v>43373</c:v>
                </c:pt>
                <c:pt idx="136">
                  <c:v>43372</c:v>
                </c:pt>
                <c:pt idx="137">
                  <c:v>43371</c:v>
                </c:pt>
                <c:pt idx="138">
                  <c:v>43370</c:v>
                </c:pt>
                <c:pt idx="139">
                  <c:v>43369</c:v>
                </c:pt>
                <c:pt idx="140">
                  <c:v>43368</c:v>
                </c:pt>
                <c:pt idx="141">
                  <c:v>43367</c:v>
                </c:pt>
                <c:pt idx="142">
                  <c:v>43366</c:v>
                </c:pt>
                <c:pt idx="143">
                  <c:v>43365</c:v>
                </c:pt>
                <c:pt idx="144">
                  <c:v>43364</c:v>
                </c:pt>
                <c:pt idx="145">
                  <c:v>43363</c:v>
                </c:pt>
                <c:pt idx="146">
                  <c:v>43362</c:v>
                </c:pt>
                <c:pt idx="147">
                  <c:v>43361</c:v>
                </c:pt>
                <c:pt idx="148">
                  <c:v>43360</c:v>
                </c:pt>
                <c:pt idx="149">
                  <c:v>43359</c:v>
                </c:pt>
                <c:pt idx="150">
                  <c:v>43358</c:v>
                </c:pt>
                <c:pt idx="151">
                  <c:v>43357</c:v>
                </c:pt>
                <c:pt idx="152">
                  <c:v>43356</c:v>
                </c:pt>
                <c:pt idx="153">
                  <c:v>43355</c:v>
                </c:pt>
                <c:pt idx="154">
                  <c:v>43354</c:v>
                </c:pt>
                <c:pt idx="155">
                  <c:v>43353</c:v>
                </c:pt>
                <c:pt idx="156">
                  <c:v>43352</c:v>
                </c:pt>
                <c:pt idx="157">
                  <c:v>43351</c:v>
                </c:pt>
                <c:pt idx="158">
                  <c:v>43350</c:v>
                </c:pt>
                <c:pt idx="159">
                  <c:v>43349</c:v>
                </c:pt>
                <c:pt idx="160">
                  <c:v>43348</c:v>
                </c:pt>
                <c:pt idx="161">
                  <c:v>43347</c:v>
                </c:pt>
                <c:pt idx="162">
                  <c:v>43346</c:v>
                </c:pt>
                <c:pt idx="163">
                  <c:v>43345</c:v>
                </c:pt>
                <c:pt idx="164">
                  <c:v>43344</c:v>
                </c:pt>
                <c:pt idx="165">
                  <c:v>43343</c:v>
                </c:pt>
                <c:pt idx="166">
                  <c:v>43342</c:v>
                </c:pt>
                <c:pt idx="167">
                  <c:v>43341</c:v>
                </c:pt>
                <c:pt idx="168">
                  <c:v>43340</c:v>
                </c:pt>
                <c:pt idx="169">
                  <c:v>43339</c:v>
                </c:pt>
                <c:pt idx="170">
                  <c:v>43338</c:v>
                </c:pt>
                <c:pt idx="171">
                  <c:v>43337</c:v>
                </c:pt>
                <c:pt idx="172">
                  <c:v>43336</c:v>
                </c:pt>
                <c:pt idx="173">
                  <c:v>43335</c:v>
                </c:pt>
                <c:pt idx="174">
                  <c:v>43334</c:v>
                </c:pt>
                <c:pt idx="175">
                  <c:v>43333</c:v>
                </c:pt>
                <c:pt idx="176">
                  <c:v>43332</c:v>
                </c:pt>
                <c:pt idx="177">
                  <c:v>43331</c:v>
                </c:pt>
                <c:pt idx="178">
                  <c:v>43330</c:v>
                </c:pt>
                <c:pt idx="179">
                  <c:v>43329</c:v>
                </c:pt>
                <c:pt idx="180">
                  <c:v>43328</c:v>
                </c:pt>
                <c:pt idx="181">
                  <c:v>43327</c:v>
                </c:pt>
                <c:pt idx="182">
                  <c:v>43326</c:v>
                </c:pt>
                <c:pt idx="183">
                  <c:v>43325</c:v>
                </c:pt>
                <c:pt idx="184">
                  <c:v>43324</c:v>
                </c:pt>
                <c:pt idx="185">
                  <c:v>43323</c:v>
                </c:pt>
                <c:pt idx="186">
                  <c:v>43322</c:v>
                </c:pt>
                <c:pt idx="187">
                  <c:v>43321</c:v>
                </c:pt>
                <c:pt idx="188">
                  <c:v>43320</c:v>
                </c:pt>
                <c:pt idx="189">
                  <c:v>43319</c:v>
                </c:pt>
                <c:pt idx="190">
                  <c:v>43318</c:v>
                </c:pt>
                <c:pt idx="191">
                  <c:v>43317</c:v>
                </c:pt>
                <c:pt idx="192">
                  <c:v>43316</c:v>
                </c:pt>
                <c:pt idx="193">
                  <c:v>43315</c:v>
                </c:pt>
                <c:pt idx="194">
                  <c:v>43314</c:v>
                </c:pt>
                <c:pt idx="195">
                  <c:v>43313</c:v>
                </c:pt>
                <c:pt idx="196">
                  <c:v>43312</c:v>
                </c:pt>
                <c:pt idx="197">
                  <c:v>43311</c:v>
                </c:pt>
                <c:pt idx="198">
                  <c:v>43310</c:v>
                </c:pt>
                <c:pt idx="199">
                  <c:v>43309</c:v>
                </c:pt>
                <c:pt idx="200">
                  <c:v>43308</c:v>
                </c:pt>
                <c:pt idx="201">
                  <c:v>43307</c:v>
                </c:pt>
                <c:pt idx="202">
                  <c:v>43306</c:v>
                </c:pt>
                <c:pt idx="203">
                  <c:v>43305</c:v>
                </c:pt>
                <c:pt idx="204">
                  <c:v>43304</c:v>
                </c:pt>
                <c:pt idx="205">
                  <c:v>43303</c:v>
                </c:pt>
                <c:pt idx="206">
                  <c:v>43302</c:v>
                </c:pt>
                <c:pt idx="207">
                  <c:v>43301</c:v>
                </c:pt>
                <c:pt idx="208">
                  <c:v>43300</c:v>
                </c:pt>
                <c:pt idx="209">
                  <c:v>43299</c:v>
                </c:pt>
                <c:pt idx="210">
                  <c:v>43298</c:v>
                </c:pt>
                <c:pt idx="211">
                  <c:v>43297</c:v>
                </c:pt>
                <c:pt idx="212">
                  <c:v>43296</c:v>
                </c:pt>
                <c:pt idx="213">
                  <c:v>43295</c:v>
                </c:pt>
                <c:pt idx="214">
                  <c:v>43294</c:v>
                </c:pt>
                <c:pt idx="215">
                  <c:v>43293</c:v>
                </c:pt>
                <c:pt idx="216">
                  <c:v>43292</c:v>
                </c:pt>
                <c:pt idx="217">
                  <c:v>43291</c:v>
                </c:pt>
                <c:pt idx="218">
                  <c:v>43290</c:v>
                </c:pt>
                <c:pt idx="219">
                  <c:v>43289</c:v>
                </c:pt>
                <c:pt idx="220">
                  <c:v>43288</c:v>
                </c:pt>
                <c:pt idx="221">
                  <c:v>43287</c:v>
                </c:pt>
                <c:pt idx="222">
                  <c:v>43286</c:v>
                </c:pt>
                <c:pt idx="223">
                  <c:v>43285</c:v>
                </c:pt>
                <c:pt idx="224">
                  <c:v>43284</c:v>
                </c:pt>
                <c:pt idx="225">
                  <c:v>43283</c:v>
                </c:pt>
                <c:pt idx="226">
                  <c:v>43282</c:v>
                </c:pt>
                <c:pt idx="227">
                  <c:v>43281</c:v>
                </c:pt>
                <c:pt idx="228">
                  <c:v>43280</c:v>
                </c:pt>
                <c:pt idx="229">
                  <c:v>43279</c:v>
                </c:pt>
                <c:pt idx="230">
                  <c:v>43278</c:v>
                </c:pt>
                <c:pt idx="231">
                  <c:v>43277</c:v>
                </c:pt>
                <c:pt idx="232">
                  <c:v>43276</c:v>
                </c:pt>
                <c:pt idx="233">
                  <c:v>43275</c:v>
                </c:pt>
                <c:pt idx="234">
                  <c:v>43274</c:v>
                </c:pt>
                <c:pt idx="235">
                  <c:v>43273</c:v>
                </c:pt>
                <c:pt idx="236">
                  <c:v>43272</c:v>
                </c:pt>
                <c:pt idx="237">
                  <c:v>43271</c:v>
                </c:pt>
                <c:pt idx="238">
                  <c:v>43270</c:v>
                </c:pt>
                <c:pt idx="239">
                  <c:v>43269</c:v>
                </c:pt>
                <c:pt idx="240">
                  <c:v>43268</c:v>
                </c:pt>
                <c:pt idx="241">
                  <c:v>43267</c:v>
                </c:pt>
                <c:pt idx="242">
                  <c:v>43266</c:v>
                </c:pt>
                <c:pt idx="243">
                  <c:v>43265</c:v>
                </c:pt>
                <c:pt idx="244">
                  <c:v>43264</c:v>
                </c:pt>
                <c:pt idx="245">
                  <c:v>43263</c:v>
                </c:pt>
                <c:pt idx="246">
                  <c:v>43262</c:v>
                </c:pt>
                <c:pt idx="247">
                  <c:v>43261</c:v>
                </c:pt>
                <c:pt idx="248">
                  <c:v>43260</c:v>
                </c:pt>
                <c:pt idx="249">
                  <c:v>43259</c:v>
                </c:pt>
                <c:pt idx="250">
                  <c:v>43258</c:v>
                </c:pt>
                <c:pt idx="251">
                  <c:v>43257</c:v>
                </c:pt>
                <c:pt idx="252">
                  <c:v>43256</c:v>
                </c:pt>
                <c:pt idx="253">
                  <c:v>43255</c:v>
                </c:pt>
                <c:pt idx="254">
                  <c:v>43254</c:v>
                </c:pt>
                <c:pt idx="255">
                  <c:v>43253</c:v>
                </c:pt>
                <c:pt idx="256">
                  <c:v>43252</c:v>
                </c:pt>
                <c:pt idx="257">
                  <c:v>43251</c:v>
                </c:pt>
                <c:pt idx="258">
                  <c:v>43250</c:v>
                </c:pt>
                <c:pt idx="259">
                  <c:v>43249</c:v>
                </c:pt>
                <c:pt idx="260">
                  <c:v>43248</c:v>
                </c:pt>
                <c:pt idx="261">
                  <c:v>43247</c:v>
                </c:pt>
                <c:pt idx="262">
                  <c:v>43246</c:v>
                </c:pt>
                <c:pt idx="263">
                  <c:v>43245</c:v>
                </c:pt>
                <c:pt idx="264">
                  <c:v>43244</c:v>
                </c:pt>
                <c:pt idx="265">
                  <c:v>43243</c:v>
                </c:pt>
                <c:pt idx="266">
                  <c:v>43242</c:v>
                </c:pt>
                <c:pt idx="267">
                  <c:v>43241</c:v>
                </c:pt>
                <c:pt idx="268">
                  <c:v>43240</c:v>
                </c:pt>
                <c:pt idx="269">
                  <c:v>43239</c:v>
                </c:pt>
                <c:pt idx="270">
                  <c:v>43238</c:v>
                </c:pt>
                <c:pt idx="271">
                  <c:v>43237</c:v>
                </c:pt>
                <c:pt idx="272">
                  <c:v>43236</c:v>
                </c:pt>
                <c:pt idx="273">
                  <c:v>43235</c:v>
                </c:pt>
                <c:pt idx="274">
                  <c:v>43234</c:v>
                </c:pt>
                <c:pt idx="275">
                  <c:v>43233</c:v>
                </c:pt>
                <c:pt idx="276">
                  <c:v>43232</c:v>
                </c:pt>
                <c:pt idx="277">
                  <c:v>43231</c:v>
                </c:pt>
                <c:pt idx="278">
                  <c:v>43230</c:v>
                </c:pt>
                <c:pt idx="279">
                  <c:v>43229</c:v>
                </c:pt>
                <c:pt idx="280">
                  <c:v>43228</c:v>
                </c:pt>
                <c:pt idx="281">
                  <c:v>43227</c:v>
                </c:pt>
                <c:pt idx="282">
                  <c:v>43226</c:v>
                </c:pt>
                <c:pt idx="283">
                  <c:v>43225</c:v>
                </c:pt>
                <c:pt idx="284">
                  <c:v>43224</c:v>
                </c:pt>
                <c:pt idx="285">
                  <c:v>43223</c:v>
                </c:pt>
                <c:pt idx="286">
                  <c:v>43222</c:v>
                </c:pt>
                <c:pt idx="287">
                  <c:v>43221</c:v>
                </c:pt>
                <c:pt idx="288">
                  <c:v>43220</c:v>
                </c:pt>
                <c:pt idx="289">
                  <c:v>43219</c:v>
                </c:pt>
                <c:pt idx="290">
                  <c:v>43218</c:v>
                </c:pt>
                <c:pt idx="291">
                  <c:v>43217</c:v>
                </c:pt>
                <c:pt idx="292">
                  <c:v>43216</c:v>
                </c:pt>
                <c:pt idx="293">
                  <c:v>43215</c:v>
                </c:pt>
                <c:pt idx="294">
                  <c:v>43214</c:v>
                </c:pt>
                <c:pt idx="295">
                  <c:v>43213</c:v>
                </c:pt>
                <c:pt idx="296">
                  <c:v>43212</c:v>
                </c:pt>
                <c:pt idx="297">
                  <c:v>43211</c:v>
                </c:pt>
                <c:pt idx="298">
                  <c:v>43210</c:v>
                </c:pt>
                <c:pt idx="299">
                  <c:v>43209</c:v>
                </c:pt>
                <c:pt idx="300">
                  <c:v>43208</c:v>
                </c:pt>
                <c:pt idx="301">
                  <c:v>43207</c:v>
                </c:pt>
                <c:pt idx="302">
                  <c:v>43206</c:v>
                </c:pt>
                <c:pt idx="303">
                  <c:v>43205</c:v>
                </c:pt>
                <c:pt idx="304">
                  <c:v>43204</c:v>
                </c:pt>
                <c:pt idx="305">
                  <c:v>43203</c:v>
                </c:pt>
                <c:pt idx="306">
                  <c:v>43202</c:v>
                </c:pt>
                <c:pt idx="307">
                  <c:v>43201</c:v>
                </c:pt>
                <c:pt idx="308">
                  <c:v>43200</c:v>
                </c:pt>
                <c:pt idx="309">
                  <c:v>43199</c:v>
                </c:pt>
                <c:pt idx="310">
                  <c:v>43198</c:v>
                </c:pt>
                <c:pt idx="311">
                  <c:v>43197</c:v>
                </c:pt>
                <c:pt idx="312">
                  <c:v>43196</c:v>
                </c:pt>
                <c:pt idx="313">
                  <c:v>43195</c:v>
                </c:pt>
                <c:pt idx="314">
                  <c:v>43194</c:v>
                </c:pt>
                <c:pt idx="315">
                  <c:v>43193</c:v>
                </c:pt>
                <c:pt idx="316">
                  <c:v>43192</c:v>
                </c:pt>
                <c:pt idx="317">
                  <c:v>43191</c:v>
                </c:pt>
                <c:pt idx="318">
                  <c:v>43190</c:v>
                </c:pt>
                <c:pt idx="319">
                  <c:v>43189</c:v>
                </c:pt>
                <c:pt idx="320">
                  <c:v>43188</c:v>
                </c:pt>
                <c:pt idx="321">
                  <c:v>43187</c:v>
                </c:pt>
                <c:pt idx="322">
                  <c:v>43186</c:v>
                </c:pt>
                <c:pt idx="323">
                  <c:v>43185</c:v>
                </c:pt>
                <c:pt idx="324">
                  <c:v>43184</c:v>
                </c:pt>
                <c:pt idx="325">
                  <c:v>43183</c:v>
                </c:pt>
                <c:pt idx="326">
                  <c:v>43182</c:v>
                </c:pt>
                <c:pt idx="327">
                  <c:v>43181</c:v>
                </c:pt>
                <c:pt idx="328">
                  <c:v>43180</c:v>
                </c:pt>
                <c:pt idx="329">
                  <c:v>43179</c:v>
                </c:pt>
                <c:pt idx="330">
                  <c:v>43178</c:v>
                </c:pt>
                <c:pt idx="331">
                  <c:v>43177</c:v>
                </c:pt>
                <c:pt idx="332">
                  <c:v>43176</c:v>
                </c:pt>
                <c:pt idx="333">
                  <c:v>43175</c:v>
                </c:pt>
                <c:pt idx="334">
                  <c:v>43174</c:v>
                </c:pt>
                <c:pt idx="335">
                  <c:v>43173</c:v>
                </c:pt>
                <c:pt idx="336">
                  <c:v>43172</c:v>
                </c:pt>
                <c:pt idx="337">
                  <c:v>43171</c:v>
                </c:pt>
                <c:pt idx="338">
                  <c:v>43170</c:v>
                </c:pt>
                <c:pt idx="339">
                  <c:v>43169</c:v>
                </c:pt>
                <c:pt idx="340">
                  <c:v>43168</c:v>
                </c:pt>
                <c:pt idx="341">
                  <c:v>43167</c:v>
                </c:pt>
                <c:pt idx="342">
                  <c:v>43166</c:v>
                </c:pt>
                <c:pt idx="343">
                  <c:v>43165</c:v>
                </c:pt>
                <c:pt idx="344">
                  <c:v>43164</c:v>
                </c:pt>
                <c:pt idx="345">
                  <c:v>43163</c:v>
                </c:pt>
                <c:pt idx="346">
                  <c:v>43162</c:v>
                </c:pt>
                <c:pt idx="347">
                  <c:v>43161</c:v>
                </c:pt>
                <c:pt idx="348">
                  <c:v>43160</c:v>
                </c:pt>
                <c:pt idx="349">
                  <c:v>43159</c:v>
                </c:pt>
                <c:pt idx="350">
                  <c:v>43158</c:v>
                </c:pt>
                <c:pt idx="351">
                  <c:v>43157</c:v>
                </c:pt>
                <c:pt idx="352">
                  <c:v>43156</c:v>
                </c:pt>
                <c:pt idx="353">
                  <c:v>43155</c:v>
                </c:pt>
                <c:pt idx="354">
                  <c:v>43154</c:v>
                </c:pt>
                <c:pt idx="355">
                  <c:v>43153</c:v>
                </c:pt>
                <c:pt idx="356">
                  <c:v>43152</c:v>
                </c:pt>
                <c:pt idx="357">
                  <c:v>43151</c:v>
                </c:pt>
                <c:pt idx="358">
                  <c:v>43150</c:v>
                </c:pt>
                <c:pt idx="359">
                  <c:v>43149</c:v>
                </c:pt>
                <c:pt idx="360">
                  <c:v>43148</c:v>
                </c:pt>
                <c:pt idx="361">
                  <c:v>43147</c:v>
                </c:pt>
                <c:pt idx="362">
                  <c:v>43146</c:v>
                </c:pt>
                <c:pt idx="363">
                  <c:v>43145</c:v>
                </c:pt>
                <c:pt idx="364">
                  <c:v>43144</c:v>
                </c:pt>
                <c:pt idx="365">
                  <c:v>43143</c:v>
                </c:pt>
                <c:pt idx="366">
                  <c:v>43142</c:v>
                </c:pt>
                <c:pt idx="367">
                  <c:v>43141</c:v>
                </c:pt>
                <c:pt idx="368">
                  <c:v>43140</c:v>
                </c:pt>
                <c:pt idx="369">
                  <c:v>43139</c:v>
                </c:pt>
                <c:pt idx="370">
                  <c:v>43138</c:v>
                </c:pt>
                <c:pt idx="371">
                  <c:v>43137</c:v>
                </c:pt>
                <c:pt idx="372">
                  <c:v>43136</c:v>
                </c:pt>
                <c:pt idx="373">
                  <c:v>43135</c:v>
                </c:pt>
                <c:pt idx="374">
                  <c:v>43134</c:v>
                </c:pt>
                <c:pt idx="375">
                  <c:v>43133</c:v>
                </c:pt>
                <c:pt idx="376">
                  <c:v>43132</c:v>
                </c:pt>
                <c:pt idx="377">
                  <c:v>43131</c:v>
                </c:pt>
                <c:pt idx="378">
                  <c:v>43130</c:v>
                </c:pt>
                <c:pt idx="379">
                  <c:v>43129</c:v>
                </c:pt>
                <c:pt idx="380">
                  <c:v>43128</c:v>
                </c:pt>
                <c:pt idx="381">
                  <c:v>43127</c:v>
                </c:pt>
                <c:pt idx="382">
                  <c:v>43126</c:v>
                </c:pt>
                <c:pt idx="383">
                  <c:v>43125</c:v>
                </c:pt>
                <c:pt idx="384">
                  <c:v>43124</c:v>
                </c:pt>
                <c:pt idx="385">
                  <c:v>43123</c:v>
                </c:pt>
                <c:pt idx="386">
                  <c:v>43122</c:v>
                </c:pt>
                <c:pt idx="387">
                  <c:v>43121</c:v>
                </c:pt>
                <c:pt idx="388">
                  <c:v>43120</c:v>
                </c:pt>
                <c:pt idx="389">
                  <c:v>43119</c:v>
                </c:pt>
                <c:pt idx="390">
                  <c:v>43118</c:v>
                </c:pt>
                <c:pt idx="391">
                  <c:v>43117</c:v>
                </c:pt>
                <c:pt idx="392">
                  <c:v>43116</c:v>
                </c:pt>
                <c:pt idx="393">
                  <c:v>43115</c:v>
                </c:pt>
                <c:pt idx="394">
                  <c:v>43114</c:v>
                </c:pt>
                <c:pt idx="395">
                  <c:v>43113</c:v>
                </c:pt>
                <c:pt idx="396">
                  <c:v>43112</c:v>
                </c:pt>
                <c:pt idx="397">
                  <c:v>43111</c:v>
                </c:pt>
                <c:pt idx="398">
                  <c:v>43110</c:v>
                </c:pt>
                <c:pt idx="399">
                  <c:v>43109</c:v>
                </c:pt>
                <c:pt idx="400">
                  <c:v>43108</c:v>
                </c:pt>
                <c:pt idx="401">
                  <c:v>43107</c:v>
                </c:pt>
                <c:pt idx="402">
                  <c:v>43106</c:v>
                </c:pt>
                <c:pt idx="403">
                  <c:v>43105</c:v>
                </c:pt>
                <c:pt idx="404">
                  <c:v>43104</c:v>
                </c:pt>
                <c:pt idx="405">
                  <c:v>43103</c:v>
                </c:pt>
                <c:pt idx="406">
                  <c:v>43102</c:v>
                </c:pt>
              </c:numCache>
            </c:numRef>
          </c:cat>
          <c:val>
            <c:numRef>
              <c:f>'Gold-IOTA historical'!$C$2:$C$409</c:f>
              <c:numCache>
                <c:formatCode>General</c:formatCode>
                <c:ptCount val="408"/>
                <c:pt idx="0">
                  <c:v>4846.891226201571</c:v>
                </c:pt>
                <c:pt idx="1">
                  <c:v>4770.4591546418824</c:v>
                </c:pt>
                <c:pt idx="2">
                  <c:v>4831.3137925129386</c:v>
                </c:pt>
                <c:pt idx="3">
                  <c:v>4892.1684303839947</c:v>
                </c:pt>
                <c:pt idx="4">
                  <c:v>4953.0230682550509</c:v>
                </c:pt>
                <c:pt idx="5">
                  <c:v>5253.0684841958773</c:v>
                </c:pt>
                <c:pt idx="6">
                  <c:v>5412.2238772267465</c:v>
                </c:pt>
                <c:pt idx="7">
                  <c:v>5213.0196635060465</c:v>
                </c:pt>
                <c:pt idx="8">
                  <c:v>5154.5399359955372</c:v>
                </c:pt>
                <c:pt idx="9">
                  <c:v>5151.3270768320772</c:v>
                </c:pt>
                <c:pt idx="10">
                  <c:v>5148.1142176686162</c:v>
                </c:pt>
                <c:pt idx="11">
                  <c:v>5144.9013585051562</c:v>
                </c:pt>
                <c:pt idx="12">
                  <c:v>5009.7652916883144</c:v>
                </c:pt>
                <c:pt idx="13">
                  <c:v>5091.543492567097</c:v>
                </c:pt>
                <c:pt idx="14">
                  <c:v>5153.1273821779687</c:v>
                </c:pt>
                <c:pt idx="15">
                  <c:v>4969.5663780938939</c:v>
                </c:pt>
                <c:pt idx="16">
                  <c:v>4797.6855791977705</c:v>
                </c:pt>
                <c:pt idx="17">
                  <c:v>4625.8047803016461</c:v>
                </c:pt>
                <c:pt idx="18">
                  <c:v>4453.9239814055227</c:v>
                </c:pt>
                <c:pt idx="19">
                  <c:v>4347.6017866112761</c:v>
                </c:pt>
                <c:pt idx="20">
                  <c:v>4255.4603445844505</c:v>
                </c:pt>
                <c:pt idx="21">
                  <c:v>4279.9542336382765</c:v>
                </c:pt>
                <c:pt idx="22">
                  <c:v>4205.6274353902863</c:v>
                </c:pt>
                <c:pt idx="23">
                  <c:v>4172.9619932943206</c:v>
                </c:pt>
                <c:pt idx="24">
                  <c:v>4140.2965511983557</c:v>
                </c:pt>
                <c:pt idx="25">
                  <c:v>4107.6311091023899</c:v>
                </c:pt>
                <c:pt idx="26">
                  <c:v>4213.4980811855057</c:v>
                </c:pt>
                <c:pt idx="27">
                  <c:v>4211.4877108096362</c:v>
                </c:pt>
                <c:pt idx="28">
                  <c:v>4222.0417413060777</c:v>
                </c:pt>
                <c:pt idx="29">
                  <c:v>4284.9393063152293</c:v>
                </c:pt>
                <c:pt idx="30">
                  <c:v>4216.8861929986379</c:v>
                </c:pt>
                <c:pt idx="31">
                  <c:v>4148.8330796820474</c:v>
                </c:pt>
                <c:pt idx="32">
                  <c:v>4080.7799663654564</c:v>
                </c:pt>
                <c:pt idx="33">
                  <c:v>3795.8588699087913</c:v>
                </c:pt>
                <c:pt idx="34">
                  <c:v>3513.3259168401937</c:v>
                </c:pt>
                <c:pt idx="35">
                  <c:v>3504.4680296895904</c:v>
                </c:pt>
                <c:pt idx="36">
                  <c:v>3446.1048187987826</c:v>
                </c:pt>
                <c:pt idx="37">
                  <c:v>3428.9306499525696</c:v>
                </c:pt>
                <c:pt idx="38">
                  <c:v>3411.7564811063567</c:v>
                </c:pt>
                <c:pt idx="39">
                  <c:v>3394.5823122601437</c:v>
                </c:pt>
                <c:pt idx="40">
                  <c:v>3336.9221981388623</c:v>
                </c:pt>
                <c:pt idx="41">
                  <c:v>3376.8791370595072</c:v>
                </c:pt>
                <c:pt idx="42">
                  <c:v>3477.485882072227</c:v>
                </c:pt>
                <c:pt idx="43">
                  <c:v>3578.0926270849468</c:v>
                </c:pt>
                <c:pt idx="44">
                  <c:v>3632.6082792945349</c:v>
                </c:pt>
                <c:pt idx="45">
                  <c:v>3687.1239315041234</c:v>
                </c:pt>
                <c:pt idx="46">
                  <c:v>3741.6395837137115</c:v>
                </c:pt>
                <c:pt idx="47">
                  <c:v>3911.6547031771615</c:v>
                </c:pt>
                <c:pt idx="48">
                  <c:v>3795.3389995536127</c:v>
                </c:pt>
                <c:pt idx="49">
                  <c:v>3750.2861151105699</c:v>
                </c:pt>
                <c:pt idx="50">
                  <c:v>3411.5504297975017</c:v>
                </c:pt>
                <c:pt idx="51">
                  <c:v>3518.0786470831717</c:v>
                </c:pt>
                <c:pt idx="52">
                  <c:v>3624.6068643688423</c:v>
                </c:pt>
                <c:pt idx="53">
                  <c:v>3731.1350816545123</c:v>
                </c:pt>
                <c:pt idx="54">
                  <c:v>4005.7752823639221</c:v>
                </c:pt>
                <c:pt idx="55">
                  <c:v>4182.4064990854777</c:v>
                </c:pt>
                <c:pt idx="56">
                  <c:v>4617.3920597046917</c:v>
                </c:pt>
                <c:pt idx="57">
                  <c:v>5129.8651823754835</c:v>
                </c:pt>
                <c:pt idx="58">
                  <c:v>5135.5624683999158</c:v>
                </c:pt>
                <c:pt idx="59">
                  <c:v>5141.2597544243481</c:v>
                </c:pt>
                <c:pt idx="60">
                  <c:v>5146.9570404487804</c:v>
                </c:pt>
                <c:pt idx="61">
                  <c:v>5071.7451240682121</c:v>
                </c:pt>
                <c:pt idx="62">
                  <c:v>5423.2940751240558</c:v>
                </c:pt>
                <c:pt idx="63">
                  <c:v>5272.9706168696875</c:v>
                </c:pt>
                <c:pt idx="64">
                  <c:v>5038.5123150315476</c:v>
                </c:pt>
                <c:pt idx="65">
                  <c:v>5166.1970924671023</c:v>
                </c:pt>
                <c:pt idx="66">
                  <c:v>5293.881869902656</c:v>
                </c:pt>
                <c:pt idx="67">
                  <c:v>5421.5666473382107</c:v>
                </c:pt>
                <c:pt idx="68">
                  <c:v>4927.9529150348144</c:v>
                </c:pt>
                <c:pt idx="69">
                  <c:v>4605.422107232268</c:v>
                </c:pt>
                <c:pt idx="70">
                  <c:v>4429.3136597361954</c:v>
                </c:pt>
                <c:pt idx="71">
                  <c:v>4336.3536721610762</c:v>
                </c:pt>
                <c:pt idx="72">
                  <c:v>4282.4038129327464</c:v>
                </c:pt>
                <c:pt idx="73">
                  <c:v>4228.4539537044166</c:v>
                </c:pt>
                <c:pt idx="74">
                  <c:v>4174.5040944760867</c:v>
                </c:pt>
                <c:pt idx="75">
                  <c:v>4063.37770990339</c:v>
                </c:pt>
                <c:pt idx="76">
                  <c:v>4204.6828132694636</c:v>
                </c:pt>
                <c:pt idx="77">
                  <c:v>4557.4221915423632</c:v>
                </c:pt>
                <c:pt idx="78">
                  <c:v>4442.0171457754395</c:v>
                </c:pt>
                <c:pt idx="79">
                  <c:v>4278.3252883485429</c:v>
                </c:pt>
                <c:pt idx="80">
                  <c:v>4114.6334309216472</c:v>
                </c:pt>
                <c:pt idx="81">
                  <c:v>3950.9415734947506</c:v>
                </c:pt>
                <c:pt idx="82">
                  <c:v>3793.9527943780004</c:v>
                </c:pt>
                <c:pt idx="83">
                  <c:v>3897.2575301875154</c:v>
                </c:pt>
                <c:pt idx="84">
                  <c:v>3752.0005160640294</c:v>
                </c:pt>
                <c:pt idx="85">
                  <c:v>3226.7717781058846</c:v>
                </c:pt>
                <c:pt idx="86">
                  <c:v>3130.2436524579048</c:v>
                </c:pt>
                <c:pt idx="87">
                  <c:v>3033.7155268099245</c:v>
                </c:pt>
                <c:pt idx="88">
                  <c:v>2937.1874011619448</c:v>
                </c:pt>
                <c:pt idx="89">
                  <c:v>2911.6552136313121</c:v>
                </c:pt>
                <c:pt idx="90">
                  <c:v>2681.6480230368811</c:v>
                </c:pt>
                <c:pt idx="91">
                  <c:v>2429.9602025354334</c:v>
                </c:pt>
                <c:pt idx="92">
                  <c:v>2437.2210331368974</c:v>
                </c:pt>
                <c:pt idx="93">
                  <c:v>2458.729033947166</c:v>
                </c:pt>
                <c:pt idx="94">
                  <c:v>2480.2370347574342</c:v>
                </c:pt>
                <c:pt idx="95">
                  <c:v>2501.7450355677029</c:v>
                </c:pt>
                <c:pt idx="96">
                  <c:v>2482.6437157161381</c:v>
                </c:pt>
                <c:pt idx="97">
                  <c:v>2413.0307082407185</c:v>
                </c:pt>
                <c:pt idx="98">
                  <c:v>2418.2869309360813</c:v>
                </c:pt>
                <c:pt idx="99">
                  <c:v>2472.5831942662176</c:v>
                </c:pt>
                <c:pt idx="100">
                  <c:v>2504.5656329743692</c:v>
                </c:pt>
                <c:pt idx="101">
                  <c:v>2536.5480716825209</c:v>
                </c:pt>
                <c:pt idx="102">
                  <c:v>2568.5305103906726</c:v>
                </c:pt>
                <c:pt idx="103">
                  <c:v>2632.889771386785</c:v>
                </c:pt>
                <c:pt idx="104">
                  <c:v>2673.966461749837</c:v>
                </c:pt>
                <c:pt idx="105">
                  <c:v>2701.056684548681</c:v>
                </c:pt>
                <c:pt idx="106">
                  <c:v>2650.6109828122676</c:v>
                </c:pt>
                <c:pt idx="107">
                  <c:v>2603.2982087819928</c:v>
                </c:pt>
                <c:pt idx="108">
                  <c:v>2555.985434751718</c:v>
                </c:pt>
                <c:pt idx="109">
                  <c:v>2508.6726607214432</c:v>
                </c:pt>
                <c:pt idx="110">
                  <c:v>2501.4188263793076</c:v>
                </c:pt>
                <c:pt idx="111">
                  <c:v>2500.7476068976493</c:v>
                </c:pt>
                <c:pt idx="112">
                  <c:v>2509.8422485725041</c:v>
                </c:pt>
                <c:pt idx="113">
                  <c:v>2489.4209592342754</c:v>
                </c:pt>
                <c:pt idx="114">
                  <c:v>2491.0358725793058</c:v>
                </c:pt>
                <c:pt idx="115">
                  <c:v>2492.6507859243357</c:v>
                </c:pt>
                <c:pt idx="116">
                  <c:v>2494.265699269366</c:v>
                </c:pt>
                <c:pt idx="117">
                  <c:v>2419.6522707439099</c:v>
                </c:pt>
                <c:pt idx="118">
                  <c:v>2414.9255913859506</c:v>
                </c:pt>
                <c:pt idx="119">
                  <c:v>2427.921784431423</c:v>
                </c:pt>
                <c:pt idx="120">
                  <c:v>2438.5488434214099</c:v>
                </c:pt>
                <c:pt idx="121">
                  <c:v>2451.5487482437566</c:v>
                </c:pt>
                <c:pt idx="122">
                  <c:v>2464.5486530661037</c:v>
                </c:pt>
                <c:pt idx="123">
                  <c:v>2477.5485578884504</c:v>
                </c:pt>
                <c:pt idx="124">
                  <c:v>2304.5556527396338</c:v>
                </c:pt>
                <c:pt idx="125">
                  <c:v>2060.7992713195949</c:v>
                </c:pt>
                <c:pt idx="126">
                  <c:v>2000.2471911434941</c:v>
                </c:pt>
                <c:pt idx="127">
                  <c:v>2017.1599115258393</c:v>
                </c:pt>
                <c:pt idx="128">
                  <c:v>2055.2719561999584</c:v>
                </c:pt>
                <c:pt idx="129">
                  <c:v>2093.3840008740772</c:v>
                </c:pt>
                <c:pt idx="130">
                  <c:v>2131.496045548196</c:v>
                </c:pt>
                <c:pt idx="131">
                  <c:v>2129.9148637731591</c:v>
                </c:pt>
                <c:pt idx="132">
                  <c:v>2168.0268825626449</c:v>
                </c:pt>
                <c:pt idx="133">
                  <c:v>2140.7669770839279</c:v>
                </c:pt>
                <c:pt idx="134">
                  <c:v>2112.9420589586734</c:v>
                </c:pt>
                <c:pt idx="135">
                  <c:v>2099.6457538221916</c:v>
                </c:pt>
                <c:pt idx="136">
                  <c:v>2086.3494486857094</c:v>
                </c:pt>
                <c:pt idx="137">
                  <c:v>2073.0531435492276</c:v>
                </c:pt>
                <c:pt idx="138">
                  <c:v>2091.6570197539886</c:v>
                </c:pt>
                <c:pt idx="139">
                  <c:v>2136.5736889280097</c:v>
                </c:pt>
                <c:pt idx="140">
                  <c:v>2187.089689634638</c:v>
                </c:pt>
                <c:pt idx="141">
                  <c:v>2071.341066210965</c:v>
                </c:pt>
                <c:pt idx="142">
                  <c:v>2055.1777368825337</c:v>
                </c:pt>
                <c:pt idx="143">
                  <c:v>2039.0144075541023</c:v>
                </c:pt>
                <c:pt idx="144">
                  <c:v>2022.8510782256708</c:v>
                </c:pt>
                <c:pt idx="145">
                  <c:v>2184.10825532839</c:v>
                </c:pt>
                <c:pt idx="146">
                  <c:v>2287.367405978785</c:v>
                </c:pt>
                <c:pt idx="147">
                  <c:v>2264.6006475525878</c:v>
                </c:pt>
                <c:pt idx="148">
                  <c:v>2160.5210833540914</c:v>
                </c:pt>
                <c:pt idx="149">
                  <c:v>2119.5883547537042</c:v>
                </c:pt>
                <c:pt idx="150">
                  <c:v>2078.6556261533165</c:v>
                </c:pt>
                <c:pt idx="151">
                  <c:v>2037.722897552929</c:v>
                </c:pt>
                <c:pt idx="152">
                  <c:v>2093.8491612175658</c:v>
                </c:pt>
                <c:pt idx="153">
                  <c:v>2271.2790554215599</c:v>
                </c:pt>
                <c:pt idx="154">
                  <c:v>2149.7276895589212</c:v>
                </c:pt>
                <c:pt idx="155">
                  <c:v>2073.5013964797095</c:v>
                </c:pt>
                <c:pt idx="156">
                  <c:v>2060.1024581269735</c:v>
                </c:pt>
                <c:pt idx="157">
                  <c:v>2046.7035197742373</c:v>
                </c:pt>
                <c:pt idx="158">
                  <c:v>2033.3045814215013</c:v>
                </c:pt>
                <c:pt idx="159">
                  <c:v>2103.969142627664</c:v>
                </c:pt>
                <c:pt idx="160">
                  <c:v>1853.6030662547755</c:v>
                </c:pt>
                <c:pt idx="161">
                  <c:v>1664.5103058213358</c:v>
                </c:pt>
                <c:pt idx="162">
                  <c:v>1697.8886300409379</c:v>
                </c:pt>
                <c:pt idx="163">
                  <c:v>1692.1577208023512</c:v>
                </c:pt>
                <c:pt idx="164">
                  <c:v>1686.4268115637647</c:v>
                </c:pt>
                <c:pt idx="165">
                  <c:v>1680.6959023251779</c:v>
                </c:pt>
                <c:pt idx="166">
                  <c:v>1717.0849002930559</c:v>
                </c:pt>
                <c:pt idx="167">
                  <c:v>1592.9499177697278</c:v>
                </c:pt>
                <c:pt idx="168">
                  <c:v>1663.9589639278572</c:v>
                </c:pt>
                <c:pt idx="169">
                  <c:v>1955.4727418486314</c:v>
                </c:pt>
                <c:pt idx="170">
                  <c:v>2091.4131921473281</c:v>
                </c:pt>
                <c:pt idx="171">
                  <c:v>2227.3536424460244</c:v>
                </c:pt>
                <c:pt idx="172">
                  <c:v>2363.2940927447212</c:v>
                </c:pt>
                <c:pt idx="173">
                  <c:v>2406.0238897284721</c:v>
                </c:pt>
                <c:pt idx="174">
                  <c:v>2347.5122433991683</c:v>
                </c:pt>
                <c:pt idx="175">
                  <c:v>2324.549167061175</c:v>
                </c:pt>
                <c:pt idx="176">
                  <c:v>2286.0435302421388</c:v>
                </c:pt>
                <c:pt idx="177">
                  <c:v>2294.1635640878385</c:v>
                </c:pt>
                <c:pt idx="178">
                  <c:v>2302.2835979335382</c:v>
                </c:pt>
                <c:pt idx="179">
                  <c:v>2310.4036317792379</c:v>
                </c:pt>
                <c:pt idx="180">
                  <c:v>2562.4581856757904</c:v>
                </c:pt>
                <c:pt idx="181">
                  <c:v>2512.4953216061595</c:v>
                </c:pt>
                <c:pt idx="182">
                  <c:v>2745.2729649348098</c:v>
                </c:pt>
                <c:pt idx="183">
                  <c:v>2363.8605404281238</c:v>
                </c:pt>
                <c:pt idx="184">
                  <c:v>2248.4041410110772</c:v>
                </c:pt>
                <c:pt idx="185">
                  <c:v>2132.9477415940305</c:v>
                </c:pt>
                <c:pt idx="186">
                  <c:v>2017.4913421769836</c:v>
                </c:pt>
                <c:pt idx="187">
                  <c:v>1907.0797713178172</c:v>
                </c:pt>
                <c:pt idx="188">
                  <c:v>1813.0699269776394</c:v>
                </c:pt>
                <c:pt idx="189">
                  <c:v>1564.9494542820235</c:v>
                </c:pt>
                <c:pt idx="190">
                  <c:v>1396.381054921392</c:v>
                </c:pt>
                <c:pt idx="191">
                  <c:v>1392.8768991574816</c:v>
                </c:pt>
                <c:pt idx="192">
                  <c:v>1389.372743393571</c:v>
                </c:pt>
                <c:pt idx="193">
                  <c:v>1385.8685876296606</c:v>
                </c:pt>
                <c:pt idx="194">
                  <c:v>1331.4877351511484</c:v>
                </c:pt>
                <c:pt idx="195">
                  <c:v>1315.7292421370562</c:v>
                </c:pt>
                <c:pt idx="196">
                  <c:v>1276.7872883539515</c:v>
                </c:pt>
                <c:pt idx="197">
                  <c:v>1244.7862157378072</c:v>
                </c:pt>
                <c:pt idx="198">
                  <c:v>1236.8161723832193</c:v>
                </c:pt>
                <c:pt idx="199">
                  <c:v>1228.8461290286316</c:v>
                </c:pt>
                <c:pt idx="200">
                  <c:v>1220.8760856740437</c:v>
                </c:pt>
                <c:pt idx="201">
                  <c:v>1194.978729353199</c:v>
                </c:pt>
                <c:pt idx="202">
                  <c:v>1252.7830835319282</c:v>
                </c:pt>
                <c:pt idx="203">
                  <c:v>1280.2856814212964</c:v>
                </c:pt>
                <c:pt idx="204">
                  <c:v>1259.6450885220938</c:v>
                </c:pt>
                <c:pt idx="205">
                  <c:v>1253.4336047210261</c:v>
                </c:pt>
                <c:pt idx="206">
                  <c:v>1247.2221209199581</c:v>
                </c:pt>
                <c:pt idx="207">
                  <c:v>1241.0106371188904</c:v>
                </c:pt>
                <c:pt idx="208">
                  <c:v>1153.5471698113206</c:v>
                </c:pt>
                <c:pt idx="209">
                  <c:v>1095.4910714285713</c:v>
                </c:pt>
                <c:pt idx="210">
                  <c:v>1110.841628959276</c:v>
                </c:pt>
                <c:pt idx="211">
                  <c:v>1194.6305558403994</c:v>
                </c:pt>
                <c:pt idx="212">
                  <c:v>1220.9059733899423</c:v>
                </c:pt>
                <c:pt idx="213">
                  <c:v>1247.181390939485</c:v>
                </c:pt>
                <c:pt idx="214">
                  <c:v>1273.4568084890279</c:v>
                </c:pt>
                <c:pt idx="215">
                  <c:v>1288.2107684529046</c:v>
                </c:pt>
                <c:pt idx="216">
                  <c:v>1273.9953278938281</c:v>
                </c:pt>
                <c:pt idx="217">
                  <c:v>1257.1627157703183</c:v>
                </c:pt>
                <c:pt idx="218">
                  <c:v>1180.6760563380283</c:v>
                </c:pt>
                <c:pt idx="219">
                  <c:v>1167.4204011950492</c:v>
                </c:pt>
                <c:pt idx="220">
                  <c:v>1154.1647460520699</c:v>
                </c:pt>
                <c:pt idx="221">
                  <c:v>1140.9090909090908</c:v>
                </c:pt>
                <c:pt idx="222">
                  <c:v>1079.5622317596567</c:v>
                </c:pt>
                <c:pt idx="223">
                  <c:v>1070.3829787234042</c:v>
                </c:pt>
                <c:pt idx="224">
                  <c:v>1065.9489361702128</c:v>
                </c:pt>
                <c:pt idx="225">
                  <c:v>1123.8914027149322</c:v>
                </c:pt>
                <c:pt idx="226">
                  <c:v>1194.7162886355463</c:v>
                </c:pt>
                <c:pt idx="227">
                  <c:v>1265.5411745561605</c:v>
                </c:pt>
                <c:pt idx="228">
                  <c:v>1336.3660604767747</c:v>
                </c:pt>
                <c:pt idx="229">
                  <c:v>1310.5288358554994</c:v>
                </c:pt>
                <c:pt idx="230">
                  <c:v>1297.3564368181096</c:v>
                </c:pt>
                <c:pt idx="231">
                  <c:v>1283.2557561078047</c:v>
                </c:pt>
                <c:pt idx="232">
                  <c:v>1258.5816339978169</c:v>
                </c:pt>
                <c:pt idx="233">
                  <c:v>1239.2553775318643</c:v>
                </c:pt>
                <c:pt idx="234">
                  <c:v>1219.9291210659119</c:v>
                </c:pt>
                <c:pt idx="235">
                  <c:v>1200.6028645999593</c:v>
                </c:pt>
                <c:pt idx="236">
                  <c:v>1092.0775862068965</c:v>
                </c:pt>
                <c:pt idx="237">
                  <c:v>1102.3130434782611</c:v>
                </c:pt>
                <c:pt idx="238">
                  <c:v>1062.0500000000002</c:v>
                </c:pt>
                <c:pt idx="239">
                  <c:v>1106.6406926406926</c:v>
                </c:pt>
                <c:pt idx="240">
                  <c:v>1083.0695035958192</c:v>
                </c:pt>
                <c:pt idx="241">
                  <c:v>1059.4983145509461</c:v>
                </c:pt>
                <c:pt idx="242">
                  <c:v>1035.9271255060728</c:v>
                </c:pt>
                <c:pt idx="243">
                  <c:v>1045.8554216867469</c:v>
                </c:pt>
                <c:pt idx="244">
                  <c:v>1064.8688524590166</c:v>
                </c:pt>
                <c:pt idx="245">
                  <c:v>963.41263940520446</c:v>
                </c:pt>
                <c:pt idx="246">
                  <c:v>932.09318996415766</c:v>
                </c:pt>
                <c:pt idx="247">
                  <c:v>876.13271487806594</c:v>
                </c:pt>
                <c:pt idx="248">
                  <c:v>820.17223979197411</c:v>
                </c:pt>
                <c:pt idx="249">
                  <c:v>764.21176470588239</c:v>
                </c:pt>
                <c:pt idx="250">
                  <c:v>758.50877192982455</c:v>
                </c:pt>
                <c:pt idx="251">
                  <c:v>760.25219941348973</c:v>
                </c:pt>
                <c:pt idx="252">
                  <c:v>751.39130434782612</c:v>
                </c:pt>
                <c:pt idx="253">
                  <c:v>727.81971830985924</c:v>
                </c:pt>
                <c:pt idx="254">
                  <c:v>720.80877395520668</c:v>
                </c:pt>
                <c:pt idx="255">
                  <c:v>713.79782960055422</c:v>
                </c:pt>
                <c:pt idx="256">
                  <c:v>706.78688524590166</c:v>
                </c:pt>
                <c:pt idx="257">
                  <c:v>768.21893491124263</c:v>
                </c:pt>
                <c:pt idx="258">
                  <c:v>823.49367088607585</c:v>
                </c:pt>
                <c:pt idx="259">
                  <c:v>868.59531772575247</c:v>
                </c:pt>
                <c:pt idx="260">
                  <c:v>920.60992907801403</c:v>
                </c:pt>
                <c:pt idx="261">
                  <c:v>899.11933868358824</c:v>
                </c:pt>
                <c:pt idx="262">
                  <c:v>877.62874828916256</c:v>
                </c:pt>
                <c:pt idx="263">
                  <c:v>856.13815789473676</c:v>
                </c:pt>
                <c:pt idx="264">
                  <c:v>884.31864406779653</c:v>
                </c:pt>
                <c:pt idx="265">
                  <c:v>848.00000000000011</c:v>
                </c:pt>
                <c:pt idx="266">
                  <c:v>768.44047619047615</c:v>
                </c:pt>
                <c:pt idx="267">
                  <c:v>726.005617977528</c:v>
                </c:pt>
                <c:pt idx="268">
                  <c:v>734.4378538454838</c:v>
                </c:pt>
                <c:pt idx="269">
                  <c:v>742.8700897134396</c:v>
                </c:pt>
                <c:pt idx="270">
                  <c:v>751.30232558139539</c:v>
                </c:pt>
                <c:pt idx="271">
                  <c:v>707.17260273972602</c:v>
                </c:pt>
                <c:pt idx="272">
                  <c:v>675.63874345549732</c:v>
                </c:pt>
                <c:pt idx="273">
                  <c:v>643.57605985037401</c:v>
                </c:pt>
                <c:pt idx="274">
                  <c:v>680.49740932642476</c:v>
                </c:pt>
                <c:pt idx="275">
                  <c:v>676.12738680833377</c:v>
                </c:pt>
                <c:pt idx="276">
                  <c:v>671.75736429024278</c:v>
                </c:pt>
                <c:pt idx="277">
                  <c:v>667.38734177215179</c:v>
                </c:pt>
                <c:pt idx="278">
                  <c:v>593.87865168539327</c:v>
                </c:pt>
                <c:pt idx="279">
                  <c:v>557.29936305732485</c:v>
                </c:pt>
                <c:pt idx="280">
                  <c:v>543.07438016528931</c:v>
                </c:pt>
                <c:pt idx="281">
                  <c:v>594.55203619909503</c:v>
                </c:pt>
                <c:pt idx="282">
                  <c:v>573.83631023259511</c:v>
                </c:pt>
                <c:pt idx="283">
                  <c:v>553.12058426609508</c:v>
                </c:pt>
                <c:pt idx="284">
                  <c:v>532.40485829959516</c:v>
                </c:pt>
                <c:pt idx="285">
                  <c:v>537.67622950819668</c:v>
                </c:pt>
                <c:pt idx="286">
                  <c:v>614.03294117647056</c:v>
                </c:pt>
                <c:pt idx="287">
                  <c:v>682.54973821989529</c:v>
                </c:pt>
                <c:pt idx="288">
                  <c:v>659.21303258145372</c:v>
                </c:pt>
                <c:pt idx="289">
                  <c:v>661.10182071594397</c:v>
                </c:pt>
                <c:pt idx="290">
                  <c:v>662.99060885043434</c:v>
                </c:pt>
                <c:pt idx="291">
                  <c:v>664.8793969849246</c:v>
                </c:pt>
                <c:pt idx="292">
                  <c:v>696.65608465608477</c:v>
                </c:pt>
                <c:pt idx="293">
                  <c:v>681.91237113402065</c:v>
                </c:pt>
                <c:pt idx="294">
                  <c:v>614.38799076212479</c:v>
                </c:pt>
                <c:pt idx="295">
                  <c:v>633.82296650717706</c:v>
                </c:pt>
                <c:pt idx="296">
                  <c:v>660.6217281170841</c:v>
                </c:pt>
                <c:pt idx="297">
                  <c:v>687.42048972699126</c:v>
                </c:pt>
                <c:pt idx="298">
                  <c:v>714.21925133689831</c:v>
                </c:pt>
                <c:pt idx="299">
                  <c:v>784.45481049562682</c:v>
                </c:pt>
                <c:pt idx="300">
                  <c:v>830.34461538461539</c:v>
                </c:pt>
                <c:pt idx="301">
                  <c:v>842.03125</c:v>
                </c:pt>
                <c:pt idx="302">
                  <c:v>838.38006230529595</c:v>
                </c:pt>
                <c:pt idx="303">
                  <c:v>881.51476575748745</c:v>
                </c:pt>
                <c:pt idx="304">
                  <c:v>924.64946920967895</c:v>
                </c:pt>
                <c:pt idx="305">
                  <c:v>967.78417266187046</c:v>
                </c:pt>
                <c:pt idx="306">
                  <c:v>1103.0413223140497</c:v>
                </c:pt>
                <c:pt idx="307">
                  <c:v>1307.4009661835748</c:v>
                </c:pt>
                <c:pt idx="308">
                  <c:v>1354.3236698976993</c:v>
                </c:pt>
                <c:pt idx="309">
                  <c:v>1318.1160553398013</c:v>
                </c:pt>
                <c:pt idx="310">
                  <c:v>1340.6548337198958</c:v>
                </c:pt>
                <c:pt idx="311">
                  <c:v>1363.1936120999906</c:v>
                </c:pt>
                <c:pt idx="312">
                  <c:v>1385.7323904800851</c:v>
                </c:pt>
                <c:pt idx="313">
                  <c:v>1372.9980906716189</c:v>
                </c:pt>
                <c:pt idx="314">
                  <c:v>1281.144775481783</c:v>
                </c:pt>
                <c:pt idx="315">
                  <c:v>1239.6465116279066</c:v>
                </c:pt>
                <c:pt idx="316">
                  <c:v>1307.8343872022217</c:v>
                </c:pt>
                <c:pt idx="317">
                  <c:v>1275.2472779217246</c:v>
                </c:pt>
                <c:pt idx="318">
                  <c:v>1242.6601686412278</c:v>
                </c:pt>
                <c:pt idx="319">
                  <c:v>1210.0730593607307</c:v>
                </c:pt>
                <c:pt idx="320">
                  <c:v>1172.7787610619471</c:v>
                </c:pt>
                <c:pt idx="321">
                  <c:v>1104.0583333333334</c:v>
                </c:pt>
                <c:pt idx="322">
                  <c:v>1120.675</c:v>
                </c:pt>
                <c:pt idx="323">
                  <c:v>1078.2071713147411</c:v>
                </c:pt>
                <c:pt idx="324">
                  <c:v>1065.5306496023629</c:v>
                </c:pt>
                <c:pt idx="325">
                  <c:v>1052.8541278899845</c:v>
                </c:pt>
                <c:pt idx="326">
                  <c:v>1040.1776061776063</c:v>
                </c:pt>
                <c:pt idx="327">
                  <c:v>991.67910447761199</c:v>
                </c:pt>
                <c:pt idx="328">
                  <c:v>941.45583038869256</c:v>
                </c:pt>
                <c:pt idx="329">
                  <c:v>929.87943262411341</c:v>
                </c:pt>
                <c:pt idx="330">
                  <c:v>1040.8458498023715</c:v>
                </c:pt>
                <c:pt idx="331">
                  <c:v>1095.7076307550979</c:v>
                </c:pt>
                <c:pt idx="332">
                  <c:v>1150.5694117078244</c:v>
                </c:pt>
                <c:pt idx="333">
                  <c:v>1205.4311926605508</c:v>
                </c:pt>
                <c:pt idx="334">
                  <c:v>1207.440366972477</c:v>
                </c:pt>
                <c:pt idx="335">
                  <c:v>1068.2258064516127</c:v>
                </c:pt>
                <c:pt idx="336">
                  <c:v>1004.6818181818181</c:v>
                </c:pt>
                <c:pt idx="337">
                  <c:v>979.86666666666656</c:v>
                </c:pt>
                <c:pt idx="338">
                  <c:v>991.21123882503196</c:v>
                </c:pt>
                <c:pt idx="339">
                  <c:v>1002.5558109833972</c:v>
                </c:pt>
                <c:pt idx="340">
                  <c:v>1013.9003831417626</c:v>
                </c:pt>
                <c:pt idx="341">
                  <c:v>899.20408163265301</c:v>
                </c:pt>
                <c:pt idx="342">
                  <c:v>857.82524271844659</c:v>
                </c:pt>
                <c:pt idx="343">
                  <c:v>751.7802816901409</c:v>
                </c:pt>
                <c:pt idx="344">
                  <c:v>702.07446808510645</c:v>
                </c:pt>
                <c:pt idx="345">
                  <c:v>695.8825480601829</c:v>
                </c:pt>
                <c:pt idx="346">
                  <c:v>689.69062803525946</c:v>
                </c:pt>
                <c:pt idx="347">
                  <c:v>683.49870801033592</c:v>
                </c:pt>
                <c:pt idx="348">
                  <c:v>684.02597402597405</c:v>
                </c:pt>
                <c:pt idx="349">
                  <c:v>681.1317829457364</c:v>
                </c:pt>
                <c:pt idx="350">
                  <c:v>675.93846153846141</c:v>
                </c:pt>
                <c:pt idx="351">
                  <c:v>726.52861035422347</c:v>
                </c:pt>
                <c:pt idx="352">
                  <c:v>745.65230857439872</c:v>
                </c:pt>
                <c:pt idx="353">
                  <c:v>764.77600679457396</c:v>
                </c:pt>
                <c:pt idx="354">
                  <c:v>783.8997050147492</c:v>
                </c:pt>
                <c:pt idx="355">
                  <c:v>774.33720930232539</c:v>
                </c:pt>
                <c:pt idx="356">
                  <c:v>715.91351351351352</c:v>
                </c:pt>
                <c:pt idx="357">
                  <c:v>664.505</c:v>
                </c:pt>
                <c:pt idx="358">
                  <c:v>651.71912832929786</c:v>
                </c:pt>
                <c:pt idx="359">
                  <c:v>649.30876497870258</c:v>
                </c:pt>
                <c:pt idx="360">
                  <c:v>646.89840162810731</c:v>
                </c:pt>
                <c:pt idx="361">
                  <c:v>644.48803827751203</c:v>
                </c:pt>
                <c:pt idx="362">
                  <c:v>649.05515587529976</c:v>
                </c:pt>
                <c:pt idx="363">
                  <c:v>707.03664921465975</c:v>
                </c:pt>
                <c:pt idx="364">
                  <c:v>734.43646408839777</c:v>
                </c:pt>
                <c:pt idx="365">
                  <c:v>730.6574585635359</c:v>
                </c:pt>
                <c:pt idx="366">
                  <c:v>726.15492696242995</c:v>
                </c:pt>
                <c:pt idx="367">
                  <c:v>721.65239536132401</c:v>
                </c:pt>
                <c:pt idx="368">
                  <c:v>717.14986376021807</c:v>
                </c:pt>
                <c:pt idx="369">
                  <c:v>762.13294797687865</c:v>
                </c:pt>
                <c:pt idx="370">
                  <c:v>773.1671554252199</c:v>
                </c:pt>
                <c:pt idx="371">
                  <c:v>913.08965517241381</c:v>
                </c:pt>
                <c:pt idx="372">
                  <c:v>858.53205128205127</c:v>
                </c:pt>
                <c:pt idx="373">
                  <c:v>839.16751366751362</c:v>
                </c:pt>
                <c:pt idx="374">
                  <c:v>819.80297605297608</c:v>
                </c:pt>
                <c:pt idx="375">
                  <c:v>800.43843843843842</c:v>
                </c:pt>
                <c:pt idx="376">
                  <c:v>660.97549019607845</c:v>
                </c:pt>
                <c:pt idx="377">
                  <c:v>595.02654867256638</c:v>
                </c:pt>
                <c:pt idx="378">
                  <c:v>553.05371900826447</c:v>
                </c:pt>
                <c:pt idx="379">
                  <c:v>538.19277108433732</c:v>
                </c:pt>
                <c:pt idx="380">
                  <c:v>552.26758215658333</c:v>
                </c:pt>
                <c:pt idx="381">
                  <c:v>566.34239322882922</c:v>
                </c:pt>
                <c:pt idx="382">
                  <c:v>580.41720430107523</c:v>
                </c:pt>
                <c:pt idx="383">
                  <c:v>546.78701825557812</c:v>
                </c:pt>
                <c:pt idx="384">
                  <c:v>549.91497975708501</c:v>
                </c:pt>
                <c:pt idx="385">
                  <c:v>551.8888888888888</c:v>
                </c:pt>
                <c:pt idx="386">
                  <c:v>525.09448818897636</c:v>
                </c:pt>
                <c:pt idx="387">
                  <c:v>511.77155314602066</c:v>
                </c:pt>
                <c:pt idx="388">
                  <c:v>498.44861810306497</c:v>
                </c:pt>
                <c:pt idx="389">
                  <c:v>485.12568306010928</c:v>
                </c:pt>
                <c:pt idx="390">
                  <c:v>471.34635879218473</c:v>
                </c:pt>
                <c:pt idx="391">
                  <c:v>540.43584521384923</c:v>
                </c:pt>
                <c:pt idx="392">
                  <c:v>489.31627056672755</c:v>
                </c:pt>
                <c:pt idx="393">
                  <c:v>369.97237569060769</c:v>
                </c:pt>
                <c:pt idx="394">
                  <c:v>373.68813650029119</c:v>
                </c:pt>
                <c:pt idx="395">
                  <c:v>377.40389730997464</c:v>
                </c:pt>
                <c:pt idx="396">
                  <c:v>381.11965811965814</c:v>
                </c:pt>
                <c:pt idx="397">
                  <c:v>377.77428571428572</c:v>
                </c:pt>
                <c:pt idx="398">
                  <c:v>376.7467811158798</c:v>
                </c:pt>
                <c:pt idx="399">
                  <c:v>356.1926729986431</c:v>
                </c:pt>
                <c:pt idx="400">
                  <c:v>349.74834437086088</c:v>
                </c:pt>
                <c:pt idx="401">
                  <c:v>345.06123721416168</c:v>
                </c:pt>
                <c:pt idx="402">
                  <c:v>340.37413005746254</c:v>
                </c:pt>
                <c:pt idx="403">
                  <c:v>335.68702290076334</c:v>
                </c:pt>
                <c:pt idx="404">
                  <c:v>320.18644067796606</c:v>
                </c:pt>
                <c:pt idx="405">
                  <c:v>324.57849196538939</c:v>
                </c:pt>
                <c:pt idx="406">
                  <c:v>323.26625766871172</c:v>
                </c:pt>
              </c:numCache>
            </c:numRef>
          </c:val>
          <c:smooth val="0"/>
          <c:extLst>
            <c:ext xmlns:c16="http://schemas.microsoft.com/office/drawing/2014/chart" uri="{C3380CC4-5D6E-409C-BE32-E72D297353CC}">
              <c16:uniqueId val="{00000001-E0CD-41BB-B4F3-570D4C8D46D6}"/>
            </c:ext>
          </c:extLst>
        </c:ser>
        <c:ser>
          <c:idx val="2"/>
          <c:order val="2"/>
          <c:tx>
            <c:strRef>
              <c:f>'Gold-IOTA historical'!$D$1</c:f>
              <c:strCache>
                <c:ptCount val="1"/>
                <c:pt idx="0">
                  <c:v>MIOTA/g
IOTA/ug</c:v>
                </c:pt>
              </c:strCache>
            </c:strRef>
          </c:tx>
          <c:spPr>
            <a:ln w="28575" cap="rnd">
              <a:solidFill>
                <a:schemeClr val="accent3"/>
              </a:solidFill>
              <a:round/>
            </a:ln>
            <a:effectLst/>
          </c:spPr>
          <c:marker>
            <c:symbol val="none"/>
          </c:marker>
          <c:cat>
            <c:numRef>
              <c:f>'Gold-IOTA historical'!$A$2:$A$409</c:f>
              <c:numCache>
                <c:formatCode>m/d/yyyy</c:formatCode>
                <c:ptCount val="408"/>
                <c:pt idx="0">
                  <c:v>43508</c:v>
                </c:pt>
                <c:pt idx="1">
                  <c:v>43507</c:v>
                </c:pt>
                <c:pt idx="2">
                  <c:v>43506</c:v>
                </c:pt>
                <c:pt idx="3">
                  <c:v>43505</c:v>
                </c:pt>
                <c:pt idx="4">
                  <c:v>43504</c:v>
                </c:pt>
                <c:pt idx="5">
                  <c:v>43503</c:v>
                </c:pt>
                <c:pt idx="6">
                  <c:v>43502</c:v>
                </c:pt>
                <c:pt idx="7">
                  <c:v>43501</c:v>
                </c:pt>
                <c:pt idx="8">
                  <c:v>43500</c:v>
                </c:pt>
                <c:pt idx="9">
                  <c:v>43499</c:v>
                </c:pt>
                <c:pt idx="10">
                  <c:v>43498</c:v>
                </c:pt>
                <c:pt idx="11">
                  <c:v>43497</c:v>
                </c:pt>
                <c:pt idx="12">
                  <c:v>43496</c:v>
                </c:pt>
                <c:pt idx="13">
                  <c:v>43495</c:v>
                </c:pt>
                <c:pt idx="14">
                  <c:v>43494</c:v>
                </c:pt>
                <c:pt idx="15">
                  <c:v>43493</c:v>
                </c:pt>
                <c:pt idx="16">
                  <c:v>43492</c:v>
                </c:pt>
                <c:pt idx="17">
                  <c:v>43491</c:v>
                </c:pt>
                <c:pt idx="18">
                  <c:v>43490</c:v>
                </c:pt>
                <c:pt idx="19">
                  <c:v>43489</c:v>
                </c:pt>
                <c:pt idx="20">
                  <c:v>43488</c:v>
                </c:pt>
                <c:pt idx="21">
                  <c:v>43487</c:v>
                </c:pt>
                <c:pt idx="22">
                  <c:v>43486</c:v>
                </c:pt>
                <c:pt idx="23">
                  <c:v>43485</c:v>
                </c:pt>
                <c:pt idx="24">
                  <c:v>43484</c:v>
                </c:pt>
                <c:pt idx="25">
                  <c:v>43483</c:v>
                </c:pt>
                <c:pt idx="26">
                  <c:v>43482</c:v>
                </c:pt>
                <c:pt idx="27">
                  <c:v>43481</c:v>
                </c:pt>
                <c:pt idx="28">
                  <c:v>43480</c:v>
                </c:pt>
                <c:pt idx="29">
                  <c:v>43479</c:v>
                </c:pt>
                <c:pt idx="30">
                  <c:v>43478</c:v>
                </c:pt>
                <c:pt idx="31">
                  <c:v>43477</c:v>
                </c:pt>
                <c:pt idx="32">
                  <c:v>43476</c:v>
                </c:pt>
                <c:pt idx="33">
                  <c:v>43475</c:v>
                </c:pt>
                <c:pt idx="34">
                  <c:v>43474</c:v>
                </c:pt>
                <c:pt idx="35">
                  <c:v>43473</c:v>
                </c:pt>
                <c:pt idx="36">
                  <c:v>43472</c:v>
                </c:pt>
                <c:pt idx="37">
                  <c:v>43471</c:v>
                </c:pt>
                <c:pt idx="38">
                  <c:v>43470</c:v>
                </c:pt>
                <c:pt idx="39">
                  <c:v>43469</c:v>
                </c:pt>
                <c:pt idx="40">
                  <c:v>43468</c:v>
                </c:pt>
                <c:pt idx="41">
                  <c:v>43467</c:v>
                </c:pt>
                <c:pt idx="42">
                  <c:v>43466</c:v>
                </c:pt>
                <c:pt idx="43">
                  <c:v>43465</c:v>
                </c:pt>
                <c:pt idx="44">
                  <c:v>43464</c:v>
                </c:pt>
                <c:pt idx="45">
                  <c:v>43463</c:v>
                </c:pt>
                <c:pt idx="46">
                  <c:v>43462</c:v>
                </c:pt>
                <c:pt idx="47">
                  <c:v>43461</c:v>
                </c:pt>
                <c:pt idx="48">
                  <c:v>43460</c:v>
                </c:pt>
                <c:pt idx="49">
                  <c:v>43459</c:v>
                </c:pt>
                <c:pt idx="50">
                  <c:v>43458</c:v>
                </c:pt>
                <c:pt idx="51">
                  <c:v>43457</c:v>
                </c:pt>
                <c:pt idx="52">
                  <c:v>43456</c:v>
                </c:pt>
                <c:pt idx="53">
                  <c:v>43455</c:v>
                </c:pt>
                <c:pt idx="54">
                  <c:v>43454</c:v>
                </c:pt>
                <c:pt idx="55">
                  <c:v>43453</c:v>
                </c:pt>
                <c:pt idx="56">
                  <c:v>43452</c:v>
                </c:pt>
                <c:pt idx="57">
                  <c:v>43451</c:v>
                </c:pt>
                <c:pt idx="58">
                  <c:v>43450</c:v>
                </c:pt>
                <c:pt idx="59">
                  <c:v>43449</c:v>
                </c:pt>
                <c:pt idx="60">
                  <c:v>43448</c:v>
                </c:pt>
                <c:pt idx="61">
                  <c:v>43447</c:v>
                </c:pt>
                <c:pt idx="62">
                  <c:v>43446</c:v>
                </c:pt>
                <c:pt idx="63">
                  <c:v>43445</c:v>
                </c:pt>
                <c:pt idx="64">
                  <c:v>43444</c:v>
                </c:pt>
                <c:pt idx="65">
                  <c:v>43443</c:v>
                </c:pt>
                <c:pt idx="66">
                  <c:v>43442</c:v>
                </c:pt>
                <c:pt idx="67">
                  <c:v>43441</c:v>
                </c:pt>
                <c:pt idx="68">
                  <c:v>43440</c:v>
                </c:pt>
                <c:pt idx="69">
                  <c:v>43439</c:v>
                </c:pt>
                <c:pt idx="70">
                  <c:v>43438</c:v>
                </c:pt>
                <c:pt idx="71">
                  <c:v>43437</c:v>
                </c:pt>
                <c:pt idx="72">
                  <c:v>43436</c:v>
                </c:pt>
                <c:pt idx="73">
                  <c:v>43435</c:v>
                </c:pt>
                <c:pt idx="74">
                  <c:v>43434</c:v>
                </c:pt>
                <c:pt idx="75">
                  <c:v>43433</c:v>
                </c:pt>
                <c:pt idx="76">
                  <c:v>43432</c:v>
                </c:pt>
                <c:pt idx="77">
                  <c:v>43431</c:v>
                </c:pt>
                <c:pt idx="78">
                  <c:v>43430</c:v>
                </c:pt>
                <c:pt idx="79">
                  <c:v>43429</c:v>
                </c:pt>
                <c:pt idx="80">
                  <c:v>43428</c:v>
                </c:pt>
                <c:pt idx="81">
                  <c:v>43427</c:v>
                </c:pt>
                <c:pt idx="82">
                  <c:v>43426</c:v>
                </c:pt>
                <c:pt idx="83">
                  <c:v>43425</c:v>
                </c:pt>
                <c:pt idx="84">
                  <c:v>43424</c:v>
                </c:pt>
                <c:pt idx="85">
                  <c:v>43423</c:v>
                </c:pt>
                <c:pt idx="86">
                  <c:v>43422</c:v>
                </c:pt>
                <c:pt idx="87">
                  <c:v>43421</c:v>
                </c:pt>
                <c:pt idx="88">
                  <c:v>43420</c:v>
                </c:pt>
                <c:pt idx="89">
                  <c:v>43419</c:v>
                </c:pt>
                <c:pt idx="90">
                  <c:v>43418</c:v>
                </c:pt>
                <c:pt idx="91">
                  <c:v>43417</c:v>
                </c:pt>
                <c:pt idx="92">
                  <c:v>43416</c:v>
                </c:pt>
                <c:pt idx="93">
                  <c:v>43415</c:v>
                </c:pt>
                <c:pt idx="94">
                  <c:v>43414</c:v>
                </c:pt>
                <c:pt idx="95">
                  <c:v>43413</c:v>
                </c:pt>
                <c:pt idx="96">
                  <c:v>43412</c:v>
                </c:pt>
                <c:pt idx="97">
                  <c:v>43411</c:v>
                </c:pt>
                <c:pt idx="98">
                  <c:v>43410</c:v>
                </c:pt>
                <c:pt idx="99">
                  <c:v>43409</c:v>
                </c:pt>
                <c:pt idx="100">
                  <c:v>43408</c:v>
                </c:pt>
                <c:pt idx="101">
                  <c:v>43407</c:v>
                </c:pt>
                <c:pt idx="102">
                  <c:v>43406</c:v>
                </c:pt>
                <c:pt idx="103">
                  <c:v>43405</c:v>
                </c:pt>
                <c:pt idx="104">
                  <c:v>43404</c:v>
                </c:pt>
                <c:pt idx="105">
                  <c:v>43403</c:v>
                </c:pt>
                <c:pt idx="106">
                  <c:v>43402</c:v>
                </c:pt>
                <c:pt idx="107">
                  <c:v>43401</c:v>
                </c:pt>
                <c:pt idx="108">
                  <c:v>43400</c:v>
                </c:pt>
                <c:pt idx="109">
                  <c:v>43399</c:v>
                </c:pt>
                <c:pt idx="110">
                  <c:v>43398</c:v>
                </c:pt>
                <c:pt idx="111">
                  <c:v>43397</c:v>
                </c:pt>
                <c:pt idx="112">
                  <c:v>43396</c:v>
                </c:pt>
                <c:pt idx="113">
                  <c:v>43395</c:v>
                </c:pt>
                <c:pt idx="114">
                  <c:v>43394</c:v>
                </c:pt>
                <c:pt idx="115">
                  <c:v>43393</c:v>
                </c:pt>
                <c:pt idx="116">
                  <c:v>43392</c:v>
                </c:pt>
                <c:pt idx="117">
                  <c:v>43391</c:v>
                </c:pt>
                <c:pt idx="118">
                  <c:v>43390</c:v>
                </c:pt>
                <c:pt idx="119">
                  <c:v>43389</c:v>
                </c:pt>
                <c:pt idx="120">
                  <c:v>43388</c:v>
                </c:pt>
                <c:pt idx="121">
                  <c:v>43387</c:v>
                </c:pt>
                <c:pt idx="122">
                  <c:v>43386</c:v>
                </c:pt>
                <c:pt idx="123">
                  <c:v>43385</c:v>
                </c:pt>
                <c:pt idx="124">
                  <c:v>43384</c:v>
                </c:pt>
                <c:pt idx="125">
                  <c:v>43383</c:v>
                </c:pt>
                <c:pt idx="126">
                  <c:v>43382</c:v>
                </c:pt>
                <c:pt idx="127">
                  <c:v>43381</c:v>
                </c:pt>
                <c:pt idx="128">
                  <c:v>43380</c:v>
                </c:pt>
                <c:pt idx="129">
                  <c:v>43379</c:v>
                </c:pt>
                <c:pt idx="130">
                  <c:v>43378</c:v>
                </c:pt>
                <c:pt idx="131">
                  <c:v>43377</c:v>
                </c:pt>
                <c:pt idx="132">
                  <c:v>43376</c:v>
                </c:pt>
                <c:pt idx="133">
                  <c:v>43375</c:v>
                </c:pt>
                <c:pt idx="134">
                  <c:v>43374</c:v>
                </c:pt>
                <c:pt idx="135">
                  <c:v>43373</c:v>
                </c:pt>
                <c:pt idx="136">
                  <c:v>43372</c:v>
                </c:pt>
                <c:pt idx="137">
                  <c:v>43371</c:v>
                </c:pt>
                <c:pt idx="138">
                  <c:v>43370</c:v>
                </c:pt>
                <c:pt idx="139">
                  <c:v>43369</c:v>
                </c:pt>
                <c:pt idx="140">
                  <c:v>43368</c:v>
                </c:pt>
                <c:pt idx="141">
                  <c:v>43367</c:v>
                </c:pt>
                <c:pt idx="142">
                  <c:v>43366</c:v>
                </c:pt>
                <c:pt idx="143">
                  <c:v>43365</c:v>
                </c:pt>
                <c:pt idx="144">
                  <c:v>43364</c:v>
                </c:pt>
                <c:pt idx="145">
                  <c:v>43363</c:v>
                </c:pt>
                <c:pt idx="146">
                  <c:v>43362</c:v>
                </c:pt>
                <c:pt idx="147">
                  <c:v>43361</c:v>
                </c:pt>
                <c:pt idx="148">
                  <c:v>43360</c:v>
                </c:pt>
                <c:pt idx="149">
                  <c:v>43359</c:v>
                </c:pt>
                <c:pt idx="150">
                  <c:v>43358</c:v>
                </c:pt>
                <c:pt idx="151">
                  <c:v>43357</c:v>
                </c:pt>
                <c:pt idx="152">
                  <c:v>43356</c:v>
                </c:pt>
                <c:pt idx="153">
                  <c:v>43355</c:v>
                </c:pt>
                <c:pt idx="154">
                  <c:v>43354</c:v>
                </c:pt>
                <c:pt idx="155">
                  <c:v>43353</c:v>
                </c:pt>
                <c:pt idx="156">
                  <c:v>43352</c:v>
                </c:pt>
                <c:pt idx="157">
                  <c:v>43351</c:v>
                </c:pt>
                <c:pt idx="158">
                  <c:v>43350</c:v>
                </c:pt>
                <c:pt idx="159">
                  <c:v>43349</c:v>
                </c:pt>
                <c:pt idx="160">
                  <c:v>43348</c:v>
                </c:pt>
                <c:pt idx="161">
                  <c:v>43347</c:v>
                </c:pt>
                <c:pt idx="162">
                  <c:v>43346</c:v>
                </c:pt>
                <c:pt idx="163">
                  <c:v>43345</c:v>
                </c:pt>
                <c:pt idx="164">
                  <c:v>43344</c:v>
                </c:pt>
                <c:pt idx="165">
                  <c:v>43343</c:v>
                </c:pt>
                <c:pt idx="166">
                  <c:v>43342</c:v>
                </c:pt>
                <c:pt idx="167">
                  <c:v>43341</c:v>
                </c:pt>
                <c:pt idx="168">
                  <c:v>43340</c:v>
                </c:pt>
                <c:pt idx="169">
                  <c:v>43339</c:v>
                </c:pt>
                <c:pt idx="170">
                  <c:v>43338</c:v>
                </c:pt>
                <c:pt idx="171">
                  <c:v>43337</c:v>
                </c:pt>
                <c:pt idx="172">
                  <c:v>43336</c:v>
                </c:pt>
                <c:pt idx="173">
                  <c:v>43335</c:v>
                </c:pt>
                <c:pt idx="174">
                  <c:v>43334</c:v>
                </c:pt>
                <c:pt idx="175">
                  <c:v>43333</c:v>
                </c:pt>
                <c:pt idx="176">
                  <c:v>43332</c:v>
                </c:pt>
                <c:pt idx="177">
                  <c:v>43331</c:v>
                </c:pt>
                <c:pt idx="178">
                  <c:v>43330</c:v>
                </c:pt>
                <c:pt idx="179">
                  <c:v>43329</c:v>
                </c:pt>
                <c:pt idx="180">
                  <c:v>43328</c:v>
                </c:pt>
                <c:pt idx="181">
                  <c:v>43327</c:v>
                </c:pt>
                <c:pt idx="182">
                  <c:v>43326</c:v>
                </c:pt>
                <c:pt idx="183">
                  <c:v>43325</c:v>
                </c:pt>
                <c:pt idx="184">
                  <c:v>43324</c:v>
                </c:pt>
                <c:pt idx="185">
                  <c:v>43323</c:v>
                </c:pt>
                <c:pt idx="186">
                  <c:v>43322</c:v>
                </c:pt>
                <c:pt idx="187">
                  <c:v>43321</c:v>
                </c:pt>
                <c:pt idx="188">
                  <c:v>43320</c:v>
                </c:pt>
                <c:pt idx="189">
                  <c:v>43319</c:v>
                </c:pt>
                <c:pt idx="190">
                  <c:v>43318</c:v>
                </c:pt>
                <c:pt idx="191">
                  <c:v>43317</c:v>
                </c:pt>
                <c:pt idx="192">
                  <c:v>43316</c:v>
                </c:pt>
                <c:pt idx="193">
                  <c:v>43315</c:v>
                </c:pt>
                <c:pt idx="194">
                  <c:v>43314</c:v>
                </c:pt>
                <c:pt idx="195">
                  <c:v>43313</c:v>
                </c:pt>
                <c:pt idx="196">
                  <c:v>43312</c:v>
                </c:pt>
                <c:pt idx="197">
                  <c:v>43311</c:v>
                </c:pt>
                <c:pt idx="198">
                  <c:v>43310</c:v>
                </c:pt>
                <c:pt idx="199">
                  <c:v>43309</c:v>
                </c:pt>
                <c:pt idx="200">
                  <c:v>43308</c:v>
                </c:pt>
                <c:pt idx="201">
                  <c:v>43307</c:v>
                </c:pt>
                <c:pt idx="202">
                  <c:v>43306</c:v>
                </c:pt>
                <c:pt idx="203">
                  <c:v>43305</c:v>
                </c:pt>
                <c:pt idx="204">
                  <c:v>43304</c:v>
                </c:pt>
                <c:pt idx="205">
                  <c:v>43303</c:v>
                </c:pt>
                <c:pt idx="206">
                  <c:v>43302</c:v>
                </c:pt>
                <c:pt idx="207">
                  <c:v>43301</c:v>
                </c:pt>
                <c:pt idx="208">
                  <c:v>43300</c:v>
                </c:pt>
                <c:pt idx="209">
                  <c:v>43299</c:v>
                </c:pt>
                <c:pt idx="210">
                  <c:v>43298</c:v>
                </c:pt>
                <c:pt idx="211">
                  <c:v>43297</c:v>
                </c:pt>
                <c:pt idx="212">
                  <c:v>43296</c:v>
                </c:pt>
                <c:pt idx="213">
                  <c:v>43295</c:v>
                </c:pt>
                <c:pt idx="214">
                  <c:v>43294</c:v>
                </c:pt>
                <c:pt idx="215">
                  <c:v>43293</c:v>
                </c:pt>
                <c:pt idx="216">
                  <c:v>43292</c:v>
                </c:pt>
                <c:pt idx="217">
                  <c:v>43291</c:v>
                </c:pt>
                <c:pt idx="218">
                  <c:v>43290</c:v>
                </c:pt>
                <c:pt idx="219">
                  <c:v>43289</c:v>
                </c:pt>
                <c:pt idx="220">
                  <c:v>43288</c:v>
                </c:pt>
                <c:pt idx="221">
                  <c:v>43287</c:v>
                </c:pt>
                <c:pt idx="222">
                  <c:v>43286</c:v>
                </c:pt>
                <c:pt idx="223">
                  <c:v>43285</c:v>
                </c:pt>
                <c:pt idx="224">
                  <c:v>43284</c:v>
                </c:pt>
                <c:pt idx="225">
                  <c:v>43283</c:v>
                </c:pt>
                <c:pt idx="226">
                  <c:v>43282</c:v>
                </c:pt>
                <c:pt idx="227">
                  <c:v>43281</c:v>
                </c:pt>
                <c:pt idx="228">
                  <c:v>43280</c:v>
                </c:pt>
                <c:pt idx="229">
                  <c:v>43279</c:v>
                </c:pt>
                <c:pt idx="230">
                  <c:v>43278</c:v>
                </c:pt>
                <c:pt idx="231">
                  <c:v>43277</c:v>
                </c:pt>
                <c:pt idx="232">
                  <c:v>43276</c:v>
                </c:pt>
                <c:pt idx="233">
                  <c:v>43275</c:v>
                </c:pt>
                <c:pt idx="234">
                  <c:v>43274</c:v>
                </c:pt>
                <c:pt idx="235">
                  <c:v>43273</c:v>
                </c:pt>
                <c:pt idx="236">
                  <c:v>43272</c:v>
                </c:pt>
                <c:pt idx="237">
                  <c:v>43271</c:v>
                </c:pt>
                <c:pt idx="238">
                  <c:v>43270</c:v>
                </c:pt>
                <c:pt idx="239">
                  <c:v>43269</c:v>
                </c:pt>
                <c:pt idx="240">
                  <c:v>43268</c:v>
                </c:pt>
                <c:pt idx="241">
                  <c:v>43267</c:v>
                </c:pt>
                <c:pt idx="242">
                  <c:v>43266</c:v>
                </c:pt>
                <c:pt idx="243">
                  <c:v>43265</c:v>
                </c:pt>
                <c:pt idx="244">
                  <c:v>43264</c:v>
                </c:pt>
                <c:pt idx="245">
                  <c:v>43263</c:v>
                </c:pt>
                <c:pt idx="246">
                  <c:v>43262</c:v>
                </c:pt>
                <c:pt idx="247">
                  <c:v>43261</c:v>
                </c:pt>
                <c:pt idx="248">
                  <c:v>43260</c:v>
                </c:pt>
                <c:pt idx="249">
                  <c:v>43259</c:v>
                </c:pt>
                <c:pt idx="250">
                  <c:v>43258</c:v>
                </c:pt>
                <c:pt idx="251">
                  <c:v>43257</c:v>
                </c:pt>
                <c:pt idx="252">
                  <c:v>43256</c:v>
                </c:pt>
                <c:pt idx="253">
                  <c:v>43255</c:v>
                </c:pt>
                <c:pt idx="254">
                  <c:v>43254</c:v>
                </c:pt>
                <c:pt idx="255">
                  <c:v>43253</c:v>
                </c:pt>
                <c:pt idx="256">
                  <c:v>43252</c:v>
                </c:pt>
                <c:pt idx="257">
                  <c:v>43251</c:v>
                </c:pt>
                <c:pt idx="258">
                  <c:v>43250</c:v>
                </c:pt>
                <c:pt idx="259">
                  <c:v>43249</c:v>
                </c:pt>
                <c:pt idx="260">
                  <c:v>43248</c:v>
                </c:pt>
                <c:pt idx="261">
                  <c:v>43247</c:v>
                </c:pt>
                <c:pt idx="262">
                  <c:v>43246</c:v>
                </c:pt>
                <c:pt idx="263">
                  <c:v>43245</c:v>
                </c:pt>
                <c:pt idx="264">
                  <c:v>43244</c:v>
                </c:pt>
                <c:pt idx="265">
                  <c:v>43243</c:v>
                </c:pt>
                <c:pt idx="266">
                  <c:v>43242</c:v>
                </c:pt>
                <c:pt idx="267">
                  <c:v>43241</c:v>
                </c:pt>
                <c:pt idx="268">
                  <c:v>43240</c:v>
                </c:pt>
                <c:pt idx="269">
                  <c:v>43239</c:v>
                </c:pt>
                <c:pt idx="270">
                  <c:v>43238</c:v>
                </c:pt>
                <c:pt idx="271">
                  <c:v>43237</c:v>
                </c:pt>
                <c:pt idx="272">
                  <c:v>43236</c:v>
                </c:pt>
                <c:pt idx="273">
                  <c:v>43235</c:v>
                </c:pt>
                <c:pt idx="274">
                  <c:v>43234</c:v>
                </c:pt>
                <c:pt idx="275">
                  <c:v>43233</c:v>
                </c:pt>
                <c:pt idx="276">
                  <c:v>43232</c:v>
                </c:pt>
                <c:pt idx="277">
                  <c:v>43231</c:v>
                </c:pt>
                <c:pt idx="278">
                  <c:v>43230</c:v>
                </c:pt>
                <c:pt idx="279">
                  <c:v>43229</c:v>
                </c:pt>
                <c:pt idx="280">
                  <c:v>43228</c:v>
                </c:pt>
                <c:pt idx="281">
                  <c:v>43227</c:v>
                </c:pt>
                <c:pt idx="282">
                  <c:v>43226</c:v>
                </c:pt>
                <c:pt idx="283">
                  <c:v>43225</c:v>
                </c:pt>
                <c:pt idx="284">
                  <c:v>43224</c:v>
                </c:pt>
                <c:pt idx="285">
                  <c:v>43223</c:v>
                </c:pt>
                <c:pt idx="286">
                  <c:v>43222</c:v>
                </c:pt>
                <c:pt idx="287">
                  <c:v>43221</c:v>
                </c:pt>
                <c:pt idx="288">
                  <c:v>43220</c:v>
                </c:pt>
                <c:pt idx="289">
                  <c:v>43219</c:v>
                </c:pt>
                <c:pt idx="290">
                  <c:v>43218</c:v>
                </c:pt>
                <c:pt idx="291">
                  <c:v>43217</c:v>
                </c:pt>
                <c:pt idx="292">
                  <c:v>43216</c:v>
                </c:pt>
                <c:pt idx="293">
                  <c:v>43215</c:v>
                </c:pt>
                <c:pt idx="294">
                  <c:v>43214</c:v>
                </c:pt>
                <c:pt idx="295">
                  <c:v>43213</c:v>
                </c:pt>
                <c:pt idx="296">
                  <c:v>43212</c:v>
                </c:pt>
                <c:pt idx="297">
                  <c:v>43211</c:v>
                </c:pt>
                <c:pt idx="298">
                  <c:v>43210</c:v>
                </c:pt>
                <c:pt idx="299">
                  <c:v>43209</c:v>
                </c:pt>
                <c:pt idx="300">
                  <c:v>43208</c:v>
                </c:pt>
                <c:pt idx="301">
                  <c:v>43207</c:v>
                </c:pt>
                <c:pt idx="302">
                  <c:v>43206</c:v>
                </c:pt>
                <c:pt idx="303">
                  <c:v>43205</c:v>
                </c:pt>
                <c:pt idx="304">
                  <c:v>43204</c:v>
                </c:pt>
                <c:pt idx="305">
                  <c:v>43203</c:v>
                </c:pt>
                <c:pt idx="306">
                  <c:v>43202</c:v>
                </c:pt>
                <c:pt idx="307">
                  <c:v>43201</c:v>
                </c:pt>
                <c:pt idx="308">
                  <c:v>43200</c:v>
                </c:pt>
                <c:pt idx="309">
                  <c:v>43199</c:v>
                </c:pt>
                <c:pt idx="310">
                  <c:v>43198</c:v>
                </c:pt>
                <c:pt idx="311">
                  <c:v>43197</c:v>
                </c:pt>
                <c:pt idx="312">
                  <c:v>43196</c:v>
                </c:pt>
                <c:pt idx="313">
                  <c:v>43195</c:v>
                </c:pt>
                <c:pt idx="314">
                  <c:v>43194</c:v>
                </c:pt>
                <c:pt idx="315">
                  <c:v>43193</c:v>
                </c:pt>
                <c:pt idx="316">
                  <c:v>43192</c:v>
                </c:pt>
                <c:pt idx="317">
                  <c:v>43191</c:v>
                </c:pt>
                <c:pt idx="318">
                  <c:v>43190</c:v>
                </c:pt>
                <c:pt idx="319">
                  <c:v>43189</c:v>
                </c:pt>
                <c:pt idx="320">
                  <c:v>43188</c:v>
                </c:pt>
                <c:pt idx="321">
                  <c:v>43187</c:v>
                </c:pt>
                <c:pt idx="322">
                  <c:v>43186</c:v>
                </c:pt>
                <c:pt idx="323">
                  <c:v>43185</c:v>
                </c:pt>
                <c:pt idx="324">
                  <c:v>43184</c:v>
                </c:pt>
                <c:pt idx="325">
                  <c:v>43183</c:v>
                </c:pt>
                <c:pt idx="326">
                  <c:v>43182</c:v>
                </c:pt>
                <c:pt idx="327">
                  <c:v>43181</c:v>
                </c:pt>
                <c:pt idx="328">
                  <c:v>43180</c:v>
                </c:pt>
                <c:pt idx="329">
                  <c:v>43179</c:v>
                </c:pt>
                <c:pt idx="330">
                  <c:v>43178</c:v>
                </c:pt>
                <c:pt idx="331">
                  <c:v>43177</c:v>
                </c:pt>
                <c:pt idx="332">
                  <c:v>43176</c:v>
                </c:pt>
                <c:pt idx="333">
                  <c:v>43175</c:v>
                </c:pt>
                <c:pt idx="334">
                  <c:v>43174</c:v>
                </c:pt>
                <c:pt idx="335">
                  <c:v>43173</c:v>
                </c:pt>
                <c:pt idx="336">
                  <c:v>43172</c:v>
                </c:pt>
                <c:pt idx="337">
                  <c:v>43171</c:v>
                </c:pt>
                <c:pt idx="338">
                  <c:v>43170</c:v>
                </c:pt>
                <c:pt idx="339">
                  <c:v>43169</c:v>
                </c:pt>
                <c:pt idx="340">
                  <c:v>43168</c:v>
                </c:pt>
                <c:pt idx="341">
                  <c:v>43167</c:v>
                </c:pt>
                <c:pt idx="342">
                  <c:v>43166</c:v>
                </c:pt>
                <c:pt idx="343">
                  <c:v>43165</c:v>
                </c:pt>
                <c:pt idx="344">
                  <c:v>43164</c:v>
                </c:pt>
                <c:pt idx="345">
                  <c:v>43163</c:v>
                </c:pt>
                <c:pt idx="346">
                  <c:v>43162</c:v>
                </c:pt>
                <c:pt idx="347">
                  <c:v>43161</c:v>
                </c:pt>
                <c:pt idx="348">
                  <c:v>43160</c:v>
                </c:pt>
                <c:pt idx="349">
                  <c:v>43159</c:v>
                </c:pt>
                <c:pt idx="350">
                  <c:v>43158</c:v>
                </c:pt>
                <c:pt idx="351">
                  <c:v>43157</c:v>
                </c:pt>
                <c:pt idx="352">
                  <c:v>43156</c:v>
                </c:pt>
                <c:pt idx="353">
                  <c:v>43155</c:v>
                </c:pt>
                <c:pt idx="354">
                  <c:v>43154</c:v>
                </c:pt>
                <c:pt idx="355">
                  <c:v>43153</c:v>
                </c:pt>
                <c:pt idx="356">
                  <c:v>43152</c:v>
                </c:pt>
                <c:pt idx="357">
                  <c:v>43151</c:v>
                </c:pt>
                <c:pt idx="358">
                  <c:v>43150</c:v>
                </c:pt>
                <c:pt idx="359">
                  <c:v>43149</c:v>
                </c:pt>
                <c:pt idx="360">
                  <c:v>43148</c:v>
                </c:pt>
                <c:pt idx="361">
                  <c:v>43147</c:v>
                </c:pt>
                <c:pt idx="362">
                  <c:v>43146</c:v>
                </c:pt>
                <c:pt idx="363">
                  <c:v>43145</c:v>
                </c:pt>
                <c:pt idx="364">
                  <c:v>43144</c:v>
                </c:pt>
                <c:pt idx="365">
                  <c:v>43143</c:v>
                </c:pt>
                <c:pt idx="366">
                  <c:v>43142</c:v>
                </c:pt>
                <c:pt idx="367">
                  <c:v>43141</c:v>
                </c:pt>
                <c:pt idx="368">
                  <c:v>43140</c:v>
                </c:pt>
                <c:pt idx="369">
                  <c:v>43139</c:v>
                </c:pt>
                <c:pt idx="370">
                  <c:v>43138</c:v>
                </c:pt>
                <c:pt idx="371">
                  <c:v>43137</c:v>
                </c:pt>
                <c:pt idx="372">
                  <c:v>43136</c:v>
                </c:pt>
                <c:pt idx="373">
                  <c:v>43135</c:v>
                </c:pt>
                <c:pt idx="374">
                  <c:v>43134</c:v>
                </c:pt>
                <c:pt idx="375">
                  <c:v>43133</c:v>
                </c:pt>
                <c:pt idx="376">
                  <c:v>43132</c:v>
                </c:pt>
                <c:pt idx="377">
                  <c:v>43131</c:v>
                </c:pt>
                <c:pt idx="378">
                  <c:v>43130</c:v>
                </c:pt>
                <c:pt idx="379">
                  <c:v>43129</c:v>
                </c:pt>
                <c:pt idx="380">
                  <c:v>43128</c:v>
                </c:pt>
                <c:pt idx="381">
                  <c:v>43127</c:v>
                </c:pt>
                <c:pt idx="382">
                  <c:v>43126</c:v>
                </c:pt>
                <c:pt idx="383">
                  <c:v>43125</c:v>
                </c:pt>
                <c:pt idx="384">
                  <c:v>43124</c:v>
                </c:pt>
                <c:pt idx="385">
                  <c:v>43123</c:v>
                </c:pt>
                <c:pt idx="386">
                  <c:v>43122</c:v>
                </c:pt>
                <c:pt idx="387">
                  <c:v>43121</c:v>
                </c:pt>
                <c:pt idx="388">
                  <c:v>43120</c:v>
                </c:pt>
                <c:pt idx="389">
                  <c:v>43119</c:v>
                </c:pt>
                <c:pt idx="390">
                  <c:v>43118</c:v>
                </c:pt>
                <c:pt idx="391">
                  <c:v>43117</c:v>
                </c:pt>
                <c:pt idx="392">
                  <c:v>43116</c:v>
                </c:pt>
                <c:pt idx="393">
                  <c:v>43115</c:v>
                </c:pt>
                <c:pt idx="394">
                  <c:v>43114</c:v>
                </c:pt>
                <c:pt idx="395">
                  <c:v>43113</c:v>
                </c:pt>
                <c:pt idx="396">
                  <c:v>43112</c:v>
                </c:pt>
                <c:pt idx="397">
                  <c:v>43111</c:v>
                </c:pt>
                <c:pt idx="398">
                  <c:v>43110</c:v>
                </c:pt>
                <c:pt idx="399">
                  <c:v>43109</c:v>
                </c:pt>
                <c:pt idx="400">
                  <c:v>43108</c:v>
                </c:pt>
                <c:pt idx="401">
                  <c:v>43107</c:v>
                </c:pt>
                <c:pt idx="402">
                  <c:v>43106</c:v>
                </c:pt>
                <c:pt idx="403">
                  <c:v>43105</c:v>
                </c:pt>
                <c:pt idx="404">
                  <c:v>43104</c:v>
                </c:pt>
                <c:pt idx="405">
                  <c:v>43103</c:v>
                </c:pt>
                <c:pt idx="406">
                  <c:v>43102</c:v>
                </c:pt>
              </c:numCache>
            </c:numRef>
          </c:cat>
          <c:val>
            <c:numRef>
              <c:f>'Gold-IOTA historical'!$D$2:$D$409</c:f>
              <c:numCache>
                <c:formatCode>General</c:formatCode>
                <c:ptCount val="408"/>
                <c:pt idx="0">
                  <c:v>170.96907553290396</c:v>
                </c:pt>
                <c:pt idx="1">
                  <c:v>168.27301325178991</c:v>
                </c:pt>
                <c:pt idx="2">
                  <c:v>170.41959766912944</c:v>
                </c:pt>
                <c:pt idx="3">
                  <c:v>172.56618208646901</c:v>
                </c:pt>
                <c:pt idx="4">
                  <c:v>174.71276650380858</c:v>
                </c:pt>
                <c:pt idx="5">
                  <c:v>185.29655825551464</c:v>
                </c:pt>
                <c:pt idx="6">
                  <c:v>190.91060015219824</c:v>
                </c:pt>
                <c:pt idx="7">
                  <c:v>183.88387752265459</c:v>
                </c:pt>
                <c:pt idx="8">
                  <c:v>181.82106561224097</c:v>
                </c:pt>
                <c:pt idx="9">
                  <c:v>181.7077353278672</c:v>
                </c:pt>
                <c:pt idx="10">
                  <c:v>181.5944050434934</c:v>
                </c:pt>
                <c:pt idx="11">
                  <c:v>181.48107475911959</c:v>
                </c:pt>
                <c:pt idx="12">
                  <c:v>176.71428975475828</c:v>
                </c:pt>
                <c:pt idx="13">
                  <c:v>179.59893121883889</c:v>
                </c:pt>
                <c:pt idx="14">
                  <c:v>181.77123923713592</c:v>
                </c:pt>
                <c:pt idx="15">
                  <c:v>175.29631464990922</c:v>
                </c:pt>
                <c:pt idx="16">
                  <c:v>169.23339722146162</c:v>
                </c:pt>
                <c:pt idx="17">
                  <c:v>163.17047979301401</c:v>
                </c:pt>
                <c:pt idx="18">
                  <c:v>157.10756236456641</c:v>
                </c:pt>
                <c:pt idx="19">
                  <c:v>153.35715689758686</c:v>
                </c:pt>
                <c:pt idx="20">
                  <c:v>150.10696281928057</c:v>
                </c:pt>
                <c:pt idx="21">
                  <c:v>150.97095942500178</c:v>
                </c:pt>
                <c:pt idx="22">
                  <c:v>148.34915848276395</c:v>
                </c:pt>
                <c:pt idx="23">
                  <c:v>147.19691879419196</c:v>
                </c:pt>
                <c:pt idx="24">
                  <c:v>146.04467910561999</c:v>
                </c:pt>
                <c:pt idx="25">
                  <c:v>144.892439417048</c:v>
                </c:pt>
                <c:pt idx="26">
                  <c:v>148.6267873736665</c:v>
                </c:pt>
                <c:pt idx="27">
                  <c:v>148.55587363770661</c:v>
                </c:pt>
                <c:pt idx="28">
                  <c:v>148.92815614888994</c:v>
                </c:pt>
                <c:pt idx="29">
                  <c:v>151.14680270830792</c:v>
                </c:pt>
                <c:pt idx="30">
                  <c:v>148.74629951401781</c:v>
                </c:pt>
                <c:pt idx="31">
                  <c:v>146.34579631972773</c:v>
                </c:pt>
                <c:pt idx="32">
                  <c:v>143.94529312543764</c:v>
                </c:pt>
                <c:pt idx="33">
                  <c:v>133.89499610253688</c:v>
                </c:pt>
                <c:pt idx="34">
                  <c:v>123.92893836792277</c:v>
                </c:pt>
                <c:pt idx="35">
                  <c:v>123.61648555917668</c:v>
                </c:pt>
                <c:pt idx="36">
                  <c:v>121.55778365202596</c:v>
                </c:pt>
                <c:pt idx="37">
                  <c:v>120.95198260685083</c:v>
                </c:pt>
                <c:pt idx="38">
                  <c:v>120.34618156167571</c:v>
                </c:pt>
                <c:pt idx="39">
                  <c:v>119.74038051650059</c:v>
                </c:pt>
                <c:pt idx="40">
                  <c:v>117.70647962077885</c:v>
                </c:pt>
                <c:pt idx="41">
                  <c:v>119.11591931925152</c:v>
                </c:pt>
                <c:pt idx="42">
                  <c:v>122.66471820588946</c:v>
                </c:pt>
                <c:pt idx="43">
                  <c:v>126.21351709252738</c:v>
                </c:pt>
                <c:pt idx="44">
                  <c:v>128.13650034619758</c:v>
                </c:pt>
                <c:pt idx="45">
                  <c:v>130.05948359986778</c:v>
                </c:pt>
                <c:pt idx="46">
                  <c:v>131.98246685353797</c:v>
                </c:pt>
                <c:pt idx="47">
                  <c:v>137.97957436941303</c:v>
                </c:pt>
                <c:pt idx="48">
                  <c:v>133.8766582133882</c:v>
                </c:pt>
                <c:pt idx="49">
                  <c:v>132.28746430664683</c:v>
                </c:pt>
                <c:pt idx="50">
                  <c:v>120.33891331484631</c:v>
                </c:pt>
                <c:pt idx="51">
                  <c:v>124.09658601215018</c:v>
                </c:pt>
                <c:pt idx="52">
                  <c:v>127.85425870945407</c:v>
                </c:pt>
                <c:pt idx="53">
                  <c:v>131.61193140675795</c:v>
                </c:pt>
                <c:pt idx="54">
                  <c:v>141.29958046428732</c:v>
                </c:pt>
                <c:pt idx="55">
                  <c:v>147.53006396882481</c:v>
                </c:pt>
                <c:pt idx="56">
                  <c:v>162.8737297740735</c:v>
                </c:pt>
                <c:pt idx="57">
                  <c:v>180.95068919598936</c:v>
                </c:pt>
                <c:pt idx="58">
                  <c:v>181.15165506858375</c:v>
                </c:pt>
                <c:pt idx="59">
                  <c:v>181.35262094117815</c:v>
                </c:pt>
                <c:pt idx="60">
                  <c:v>181.55358681377254</c:v>
                </c:pt>
                <c:pt idx="61">
                  <c:v>178.90056424476367</c:v>
                </c:pt>
                <c:pt idx="62">
                  <c:v>191.30108993464637</c:v>
                </c:pt>
                <c:pt idx="63">
                  <c:v>185.99858540355137</c:v>
                </c:pt>
                <c:pt idx="64">
                  <c:v>177.72831127410791</c:v>
                </c:pt>
                <c:pt idx="65">
                  <c:v>182.23225975138564</c:v>
                </c:pt>
                <c:pt idx="66">
                  <c:v>186.73620822866334</c:v>
                </c:pt>
                <c:pt idx="67">
                  <c:v>191.2401567059411</c:v>
                </c:pt>
                <c:pt idx="68">
                  <c:v>173.82844277556779</c:v>
                </c:pt>
                <c:pt idx="69">
                  <c:v>162.45150207948029</c:v>
                </c:pt>
                <c:pt idx="70">
                  <c:v>156.23945871874358</c:v>
                </c:pt>
                <c:pt idx="71">
                  <c:v>152.96039129273007</c:v>
                </c:pt>
                <c:pt idx="72">
                  <c:v>151.05736580135206</c:v>
                </c:pt>
                <c:pt idx="73">
                  <c:v>149.15434030997409</c:v>
                </c:pt>
                <c:pt idx="74">
                  <c:v>147.25131481859611</c:v>
                </c:pt>
                <c:pt idx="75">
                  <c:v>143.33144652549285</c:v>
                </c:pt>
                <c:pt idx="76">
                  <c:v>148.31583791434437</c:v>
                </c:pt>
                <c:pt idx="77">
                  <c:v>160.75835469321399</c:v>
                </c:pt>
                <c:pt idx="78">
                  <c:v>156.68756105131374</c:v>
                </c:pt>
                <c:pt idx="79">
                  <c:v>150.91350006449997</c:v>
                </c:pt>
                <c:pt idx="80">
                  <c:v>145.13943907768623</c:v>
                </c:pt>
                <c:pt idx="81">
                  <c:v>139.36537809087247</c:v>
                </c:pt>
                <c:pt idx="82">
                  <c:v>133.82776125937937</c:v>
                </c:pt>
                <c:pt idx="83">
                  <c:v>137.47172898121434</c:v>
                </c:pt>
                <c:pt idx="84">
                  <c:v>132.34793802731156</c:v>
                </c:pt>
                <c:pt idx="85">
                  <c:v>113.82103746750862</c:v>
                </c:pt>
                <c:pt idx="86">
                  <c:v>110.4161076610082</c:v>
                </c:pt>
                <c:pt idx="87">
                  <c:v>107.01117785450775</c:v>
                </c:pt>
                <c:pt idx="88">
                  <c:v>103.60624804800733</c:v>
                </c:pt>
                <c:pt idx="89">
                  <c:v>102.70562653728572</c:v>
                </c:pt>
                <c:pt idx="90">
                  <c:v>94.5923607537934</c:v>
                </c:pt>
                <c:pt idx="91">
                  <c:v>85.714333171617497</c:v>
                </c:pt>
                <c:pt idx="92">
                  <c:v>85.970451462208089</c:v>
                </c:pt>
                <c:pt idx="93">
                  <c:v>86.729123948030377</c:v>
                </c:pt>
                <c:pt idx="94">
                  <c:v>87.487796433852651</c:v>
                </c:pt>
                <c:pt idx="95">
                  <c:v>88.246468919674939</c:v>
                </c:pt>
                <c:pt idx="96">
                  <c:v>87.572689615772617</c:v>
                </c:pt>
                <c:pt idx="97">
                  <c:v>85.117162768213305</c:v>
                </c:pt>
                <c:pt idx="98">
                  <c:v>85.302570588005779</c:v>
                </c:pt>
                <c:pt idx="99">
                  <c:v>87.217815125836964</c:v>
                </c:pt>
                <c:pt idx="100">
                  <c:v>88.345962576240069</c:v>
                </c:pt>
                <c:pt idx="101">
                  <c:v>89.474110026643174</c:v>
                </c:pt>
                <c:pt idx="102">
                  <c:v>90.602257477046265</c:v>
                </c:pt>
                <c:pt idx="103">
                  <c:v>92.87246385077367</c:v>
                </c:pt>
                <c:pt idx="104">
                  <c:v>94.321401623372708</c:v>
                </c:pt>
                <c:pt idx="105">
                  <c:v>95.27698121691941</c:v>
                </c:pt>
                <c:pt idx="106">
                  <c:v>93.497561257201809</c:v>
                </c:pt>
                <c:pt idx="107">
                  <c:v>91.82865208236305</c:v>
                </c:pt>
                <c:pt idx="108">
                  <c:v>90.15974290752429</c:v>
                </c:pt>
                <c:pt idx="109">
                  <c:v>88.490833732685545</c:v>
                </c:pt>
                <c:pt idx="110">
                  <c:v>88.234962227907488</c:v>
                </c:pt>
                <c:pt idx="111">
                  <c:v>88.21128565484176</c:v>
                </c:pt>
                <c:pt idx="112">
                  <c:v>88.532089734588254</c:v>
                </c:pt>
                <c:pt idx="113">
                  <c:v>87.811749872106319</c:v>
                </c:pt>
                <c:pt idx="114">
                  <c:v>87.868714270270047</c:v>
                </c:pt>
                <c:pt idx="115">
                  <c:v>87.925678668433747</c:v>
                </c:pt>
                <c:pt idx="116">
                  <c:v>87.982643066597461</c:v>
                </c:pt>
                <c:pt idx="117">
                  <c:v>85.350731537744196</c:v>
                </c:pt>
                <c:pt idx="118">
                  <c:v>85.184002811544985</c:v>
                </c:pt>
                <c:pt idx="119">
                  <c:v>85.642430081053334</c:v>
                </c:pt>
                <c:pt idx="120">
                  <c:v>86.01728859682315</c:v>
                </c:pt>
                <c:pt idx="121">
                  <c:v>86.475846795422171</c:v>
                </c:pt>
                <c:pt idx="122">
                  <c:v>86.934404994021193</c:v>
                </c:pt>
                <c:pt idx="123">
                  <c:v>87.392963192620215</c:v>
                </c:pt>
                <c:pt idx="124">
                  <c:v>81.290817366207051</c:v>
                </c:pt>
                <c:pt idx="125">
                  <c:v>72.692563095233893</c:v>
                </c:pt>
                <c:pt idx="126">
                  <c:v>70.55665108769017</c:v>
                </c:pt>
                <c:pt idx="127">
                  <c:v>71.153229808682454</c:v>
                </c:pt>
                <c:pt idx="128">
                  <c:v>72.497592770528684</c:v>
                </c:pt>
                <c:pt idx="129">
                  <c:v>73.841955732374913</c:v>
                </c:pt>
                <c:pt idx="130">
                  <c:v>75.186318694221143</c:v>
                </c:pt>
                <c:pt idx="131">
                  <c:v>75.130544142305027</c:v>
                </c:pt>
                <c:pt idx="132">
                  <c:v>76.474906191097588</c:v>
                </c:pt>
                <c:pt idx="133">
                  <c:v>75.513341216497778</c:v>
                </c:pt>
                <c:pt idx="134">
                  <c:v>74.531846005106033</c:v>
                </c:pt>
                <c:pt idx="135">
                  <c:v>74.062832591951889</c:v>
                </c:pt>
                <c:pt idx="136">
                  <c:v>73.593819178797716</c:v>
                </c:pt>
                <c:pt idx="137">
                  <c:v>73.124805765643572</c:v>
                </c:pt>
                <c:pt idx="138">
                  <c:v>73.781038259342267</c:v>
                </c:pt>
                <c:pt idx="139">
                  <c:v>75.365427313337577</c:v>
                </c:pt>
                <c:pt idx="140">
                  <c:v>77.147326996528975</c:v>
                </c:pt>
                <c:pt idx="141">
                  <c:v>73.064414008101906</c:v>
                </c:pt>
                <c:pt idx="142">
                  <c:v>72.494269281544589</c:v>
                </c:pt>
                <c:pt idx="143">
                  <c:v>71.924124554987259</c:v>
                </c:pt>
                <c:pt idx="144">
                  <c:v>71.353979828429928</c:v>
                </c:pt>
                <c:pt idx="145">
                  <c:v>77.042159984662533</c:v>
                </c:pt>
                <c:pt idx="146">
                  <c:v>80.684519737151987</c:v>
                </c:pt>
                <c:pt idx="147">
                  <c:v>79.881445878187279</c:v>
                </c:pt>
                <c:pt idx="148">
                  <c:v>76.210146886229168</c:v>
                </c:pt>
                <c:pt idx="149">
                  <c:v>74.766287215928315</c:v>
                </c:pt>
                <c:pt idx="150">
                  <c:v>73.322427545627463</c:v>
                </c:pt>
                <c:pt idx="151">
                  <c:v>71.87856787532661</c:v>
                </c:pt>
                <c:pt idx="152">
                  <c:v>73.858363782440264</c:v>
                </c:pt>
                <c:pt idx="153">
                  <c:v>80.117019809208756</c:v>
                </c:pt>
                <c:pt idx="154">
                  <c:v>75.829421082223661</c:v>
                </c:pt>
                <c:pt idx="155">
                  <c:v>73.140617424200116</c:v>
                </c:pt>
                <c:pt idx="156">
                  <c:v>72.667983730481978</c:v>
                </c:pt>
                <c:pt idx="157">
                  <c:v>72.195350036763841</c:v>
                </c:pt>
                <c:pt idx="158">
                  <c:v>71.722716343045718</c:v>
                </c:pt>
                <c:pt idx="159">
                  <c:v>74.215335660979946</c:v>
                </c:pt>
                <c:pt idx="160">
                  <c:v>65.383931236041235</c:v>
                </c:pt>
                <c:pt idx="161">
                  <c:v>58.713879664323628</c:v>
                </c:pt>
                <c:pt idx="162">
                  <c:v>59.891265532571204</c:v>
                </c:pt>
                <c:pt idx="163">
                  <c:v>59.689113635869361</c:v>
                </c:pt>
                <c:pt idx="164">
                  <c:v>59.486961739167533</c:v>
                </c:pt>
                <c:pt idx="165">
                  <c:v>59.284809842465691</c:v>
                </c:pt>
                <c:pt idx="166">
                  <c:v>60.568394113658925</c:v>
                </c:pt>
                <c:pt idx="167">
                  <c:v>56.189660980846512</c:v>
                </c:pt>
                <c:pt idx="168">
                  <c:v>58.694431649208077</c:v>
                </c:pt>
                <c:pt idx="169">
                  <c:v>68.977278692853758</c:v>
                </c:pt>
                <c:pt idx="170">
                  <c:v>73.772437492674598</c:v>
                </c:pt>
                <c:pt idx="171">
                  <c:v>78.567596292495409</c:v>
                </c:pt>
                <c:pt idx="172">
                  <c:v>83.362755092316249</c:v>
                </c:pt>
                <c:pt idx="173">
                  <c:v>84.870004491380186</c:v>
                </c:pt>
                <c:pt idx="174">
                  <c:v>82.806066677642804</c:v>
                </c:pt>
                <c:pt idx="175">
                  <c:v>81.996067907364051</c:v>
                </c:pt>
                <c:pt idx="176">
                  <c:v>80.637821389643946</c:v>
                </c:pt>
                <c:pt idx="177">
                  <c:v>80.924247186119501</c:v>
                </c:pt>
                <c:pt idx="178">
                  <c:v>81.210672982595057</c:v>
                </c:pt>
                <c:pt idx="179">
                  <c:v>81.497098779070612</c:v>
                </c:pt>
                <c:pt idx="180">
                  <c:v>90.388062502497064</c:v>
                </c:pt>
                <c:pt idx="181">
                  <c:v>88.625674142142785</c:v>
                </c:pt>
                <c:pt idx="182">
                  <c:v>96.836664780737379</c:v>
                </c:pt>
                <c:pt idx="183">
                  <c:v>83.382735948549538</c:v>
                </c:pt>
                <c:pt idx="184">
                  <c:v>79.310130859749208</c:v>
                </c:pt>
                <c:pt idx="185">
                  <c:v>75.237525770948878</c:v>
                </c:pt>
                <c:pt idx="186">
                  <c:v>71.164920682148548</c:v>
                </c:pt>
                <c:pt idx="187">
                  <c:v>67.270266703556786</c:v>
                </c:pt>
                <c:pt idx="188">
                  <c:v>63.954166665877921</c:v>
                </c:pt>
                <c:pt idx="189">
                  <c:v>55.20197358833672</c:v>
                </c:pt>
                <c:pt idx="190">
                  <c:v>49.255897627945451</c:v>
                </c:pt>
                <c:pt idx="191">
                  <c:v>49.132292157238702</c:v>
                </c:pt>
                <c:pt idx="192">
                  <c:v>49.008686686531945</c:v>
                </c:pt>
                <c:pt idx="193">
                  <c:v>48.885081215825195</c:v>
                </c:pt>
                <c:pt idx="194">
                  <c:v>46.966852883263932</c:v>
                </c:pt>
                <c:pt idx="195">
                  <c:v>46.410988339028535</c:v>
                </c:pt>
                <c:pt idx="196">
                  <c:v>45.037351191623401</c:v>
                </c:pt>
                <c:pt idx="197">
                  <c:v>43.90854644938635</c:v>
                </c:pt>
                <c:pt idx="198">
                  <c:v>43.627411412370272</c:v>
                </c:pt>
                <c:pt idx="199">
                  <c:v>43.346276375354208</c:v>
                </c:pt>
                <c:pt idx="200">
                  <c:v>43.065141338338137</c:v>
                </c:pt>
                <c:pt idx="201">
                  <c:v>42.151638876185523</c:v>
                </c:pt>
                <c:pt idx="202">
                  <c:v>44.190627690766135</c:v>
                </c:pt>
                <c:pt idx="203">
                  <c:v>45.16075338916837</c:v>
                </c:pt>
                <c:pt idx="204">
                  <c:v>44.432677820368525</c:v>
                </c:pt>
                <c:pt idx="205">
                  <c:v>44.213574152967183</c:v>
                </c:pt>
                <c:pt idx="206">
                  <c:v>43.994470485565827</c:v>
                </c:pt>
                <c:pt idx="207">
                  <c:v>43.775366818164485</c:v>
                </c:pt>
                <c:pt idx="208">
                  <c:v>40.69018346029565</c:v>
                </c:pt>
                <c:pt idx="209">
                  <c:v>38.642314629262557</c:v>
                </c:pt>
                <c:pt idx="210">
                  <c:v>39.183789671192883</c:v>
                </c:pt>
                <c:pt idx="211">
                  <c:v>42.13935741558938</c:v>
                </c:pt>
                <c:pt idx="212">
                  <c:v>43.06619559660772</c:v>
                </c:pt>
                <c:pt idx="213">
                  <c:v>43.993033777626046</c:v>
                </c:pt>
                <c:pt idx="214">
                  <c:v>44.919871958644379</c:v>
                </c:pt>
                <c:pt idx="215">
                  <c:v>45.440302638383464</c:v>
                </c:pt>
                <c:pt idx="216">
                  <c:v>44.938867673732332</c:v>
                </c:pt>
                <c:pt idx="217">
                  <c:v>44.345114688725538</c:v>
                </c:pt>
                <c:pt idx="218">
                  <c:v>41.647126876858174</c:v>
                </c:pt>
                <c:pt idx="219">
                  <c:v>41.179547350186148</c:v>
                </c:pt>
                <c:pt idx="220">
                  <c:v>40.711967823514115</c:v>
                </c:pt>
                <c:pt idx="221">
                  <c:v>40.244388296842089</c:v>
                </c:pt>
                <c:pt idx="222">
                  <c:v>38.080441282944356</c:v>
                </c:pt>
                <c:pt idx="223">
                  <c:v>37.756652624926431</c:v>
                </c:pt>
                <c:pt idx="224">
                  <c:v>37.600246359381494</c:v>
                </c:pt>
                <c:pt idx="225">
                  <c:v>39.644106944841823</c:v>
                </c:pt>
                <c:pt idx="226">
                  <c:v>42.142381551276578</c:v>
                </c:pt>
                <c:pt idx="227">
                  <c:v>44.640656157711334</c:v>
                </c:pt>
                <c:pt idx="228">
                  <c:v>47.138930764146089</c:v>
                </c:pt>
                <c:pt idx="229">
                  <c:v>46.22754938550986</c:v>
                </c:pt>
                <c:pt idx="230">
                  <c:v>45.762906631862187</c:v>
                </c:pt>
                <c:pt idx="231">
                  <c:v>45.265519702196187</c:v>
                </c:pt>
                <c:pt idx="232">
                  <c:v>44.395165561809051</c:v>
                </c:pt>
                <c:pt idx="233">
                  <c:v>43.713451851455133</c:v>
                </c:pt>
                <c:pt idx="234">
                  <c:v>43.031738141101222</c:v>
                </c:pt>
                <c:pt idx="235">
                  <c:v>42.350024430747304</c:v>
                </c:pt>
                <c:pt idx="236">
                  <c:v>38.521907468165125</c:v>
                </c:pt>
                <c:pt idx="237">
                  <c:v>38.882952638290213</c:v>
                </c:pt>
                <c:pt idx="238">
                  <c:v>37.462715418109383</c:v>
                </c:pt>
                <c:pt idx="239">
                  <c:v>39.035605987004104</c:v>
                </c:pt>
                <c:pt idx="240">
                  <c:v>38.204156669877278</c:v>
                </c:pt>
                <c:pt idx="241">
                  <c:v>37.37270735275046</c:v>
                </c:pt>
                <c:pt idx="242">
                  <c:v>36.541258035623635</c:v>
                </c:pt>
                <c:pt idx="243">
                  <c:v>36.891468415928983</c:v>
                </c:pt>
                <c:pt idx="244">
                  <c:v>37.562147523450719</c:v>
                </c:pt>
                <c:pt idx="245">
                  <c:v>33.983384530150936</c:v>
                </c:pt>
                <c:pt idx="246">
                  <c:v>32.878623340506564</c:v>
                </c:pt>
                <c:pt idx="247">
                  <c:v>30.904675454048817</c:v>
                </c:pt>
                <c:pt idx="248">
                  <c:v>28.930727567591063</c:v>
                </c:pt>
                <c:pt idx="249">
                  <c:v>26.956779681133312</c:v>
                </c:pt>
                <c:pt idx="250">
                  <c:v>26.75561250877703</c:v>
                </c:pt>
                <c:pt idx="251">
                  <c:v>26.817110110276637</c:v>
                </c:pt>
                <c:pt idx="252">
                  <c:v>26.504551200437472</c:v>
                </c:pt>
                <c:pt idx="253">
                  <c:v>25.673087879789826</c:v>
                </c:pt>
                <c:pt idx="254">
                  <c:v>25.425784068132607</c:v>
                </c:pt>
                <c:pt idx="255">
                  <c:v>25.178480256475392</c:v>
                </c:pt>
                <c:pt idx="256">
                  <c:v>24.931176444818174</c:v>
                </c:pt>
                <c:pt idx="257">
                  <c:v>27.098128466063717</c:v>
                </c:pt>
                <c:pt idx="258">
                  <c:v>29.047887614537245</c:v>
                </c:pt>
                <c:pt idx="259">
                  <c:v>30.638801564391656</c:v>
                </c:pt>
                <c:pt idx="260">
                  <c:v>32.473563188301391</c:v>
                </c:pt>
                <c:pt idx="261">
                  <c:v>31.715504836892769</c:v>
                </c:pt>
                <c:pt idx="262">
                  <c:v>30.957446485484148</c:v>
                </c:pt>
                <c:pt idx="263">
                  <c:v>30.199388134075527</c:v>
                </c:pt>
                <c:pt idx="264">
                  <c:v>31.193425640638591</c:v>
                </c:pt>
                <c:pt idx="265">
                  <c:v>29.912323030513399</c:v>
                </c:pt>
                <c:pt idx="266">
                  <c:v>27.10594310557908</c:v>
                </c:pt>
                <c:pt idx="267">
                  <c:v>25.609097366640707</c:v>
                </c:pt>
                <c:pt idx="268">
                  <c:v>25.906535766583836</c:v>
                </c:pt>
                <c:pt idx="269">
                  <c:v>26.203974166526969</c:v>
                </c:pt>
                <c:pt idx="270">
                  <c:v>26.501412566470101</c:v>
                </c:pt>
                <c:pt idx="271">
                  <c:v>24.944782230518403</c:v>
                </c:pt>
                <c:pt idx="272">
                  <c:v>23.832457955390332</c:v>
                </c:pt>
                <c:pt idx="273">
                  <c:v>22.701479949232795</c:v>
                </c:pt>
                <c:pt idx="274">
                  <c:v>24.003842369339051</c:v>
                </c:pt>
                <c:pt idx="275">
                  <c:v>23.849694344325187</c:v>
                </c:pt>
                <c:pt idx="276">
                  <c:v>23.695546319311326</c:v>
                </c:pt>
                <c:pt idx="277">
                  <c:v>23.541398294297462</c:v>
                </c:pt>
                <c:pt idx="278">
                  <c:v>20.948455271390603</c:v>
                </c:pt>
                <c:pt idx="279">
                  <c:v>19.658158693950547</c:v>
                </c:pt>
                <c:pt idx="280">
                  <c:v>19.156387133372604</c:v>
                </c:pt>
                <c:pt idx="281">
                  <c:v>20.97220821372267</c:v>
                </c:pt>
                <c:pt idx="282">
                  <c:v>20.241482403673682</c:v>
                </c:pt>
                <c:pt idx="283">
                  <c:v>19.510756593624695</c:v>
                </c:pt>
                <c:pt idx="284">
                  <c:v>18.780030783575707</c:v>
                </c:pt>
                <c:pt idx="285">
                  <c:v>18.965972951506647</c:v>
                </c:pt>
                <c:pt idx="286">
                  <c:v>21.659376990385397</c:v>
                </c:pt>
                <c:pt idx="287">
                  <c:v>24.076236148615404</c:v>
                </c:pt>
                <c:pt idx="288">
                  <c:v>23.253057991156595</c:v>
                </c:pt>
                <c:pt idx="289">
                  <c:v>23.319683039287579</c:v>
                </c:pt>
                <c:pt idx="290">
                  <c:v>23.386308087418566</c:v>
                </c:pt>
                <c:pt idx="291">
                  <c:v>23.45293313554955</c:v>
                </c:pt>
                <c:pt idx="292">
                  <c:v>24.573822930902704</c:v>
                </c:pt>
                <c:pt idx="293">
                  <c:v>24.053753683802078</c:v>
                </c:pt>
                <c:pt idx="294">
                  <c:v>21.671900997340511</c:v>
                </c:pt>
                <c:pt idx="295">
                  <c:v>22.357449667831311</c:v>
                </c:pt>
                <c:pt idx="296">
                  <c:v>23.302748269356382</c:v>
                </c:pt>
                <c:pt idx="297">
                  <c:v>24.248046870881456</c:v>
                </c:pt>
                <c:pt idx="298">
                  <c:v>25.193345472406531</c:v>
                </c:pt>
                <c:pt idx="299">
                  <c:v>27.670832186775186</c:v>
                </c:pt>
                <c:pt idx="300">
                  <c:v>29.289547596735868</c:v>
                </c:pt>
                <c:pt idx="301">
                  <c:v>29.70178154691861</c:v>
                </c:pt>
                <c:pt idx="302">
                  <c:v>29.572989676907969</c:v>
                </c:pt>
                <c:pt idx="303">
                  <c:v>31.094521732907207</c:v>
                </c:pt>
                <c:pt idx="304">
                  <c:v>32.616053788906441</c:v>
                </c:pt>
                <c:pt idx="305">
                  <c:v>34.137585844905679</c:v>
                </c:pt>
                <c:pt idx="306">
                  <c:v>38.908641921064266</c:v>
                </c:pt>
                <c:pt idx="307">
                  <c:v>46.117217017557081</c:v>
                </c:pt>
                <c:pt idx="308">
                  <c:v>47.772366865389586</c:v>
                </c:pt>
                <c:pt idx="309">
                  <c:v>46.495180706403545</c:v>
                </c:pt>
                <c:pt idx="310">
                  <c:v>47.290212805010313</c:v>
                </c:pt>
                <c:pt idx="311">
                  <c:v>48.085244903617088</c:v>
                </c:pt>
                <c:pt idx="312">
                  <c:v>48.880277002223856</c:v>
                </c:pt>
                <c:pt idx="313">
                  <c:v>48.431087745810828</c:v>
                </c:pt>
                <c:pt idx="314">
                  <c:v>45.191057043709492</c:v>
                </c:pt>
                <c:pt idx="315">
                  <c:v>43.72724870219696</c:v>
                </c:pt>
                <c:pt idx="316">
                  <c:v>46.132505495762246</c:v>
                </c:pt>
                <c:pt idx="317">
                  <c:v>44.983028916247072</c:v>
                </c:pt>
                <c:pt idx="318">
                  <c:v>43.833552336731906</c:v>
                </c:pt>
                <c:pt idx="319">
                  <c:v>42.684075757216725</c:v>
                </c:pt>
                <c:pt idx="320">
                  <c:v>41.368557953078117</c:v>
                </c:pt>
                <c:pt idx="321">
                  <c:v>38.944515933015211</c:v>
                </c:pt>
                <c:pt idx="322">
                  <c:v>39.530651665354476</c:v>
                </c:pt>
                <c:pt idx="323">
                  <c:v>38.03264292710216</c:v>
                </c:pt>
                <c:pt idx="324">
                  <c:v>37.585491733276719</c:v>
                </c:pt>
                <c:pt idx="325">
                  <c:v>37.138340539451271</c:v>
                </c:pt>
                <c:pt idx="326">
                  <c:v>36.69118934562583</c:v>
                </c:pt>
                <c:pt idx="327">
                  <c:v>34.980454853472374</c:v>
                </c:pt>
                <c:pt idx="328">
                  <c:v>33.208880798993867</c:v>
                </c:pt>
                <c:pt idx="329">
                  <c:v>32.800535339720511</c:v>
                </c:pt>
                <c:pt idx="330">
                  <c:v>36.714760948417172</c:v>
                </c:pt>
                <c:pt idx="331">
                  <c:v>38.64995353554832</c:v>
                </c:pt>
                <c:pt idx="332">
                  <c:v>40.585146122679483</c:v>
                </c:pt>
                <c:pt idx="333">
                  <c:v>42.520338709810638</c:v>
                </c:pt>
                <c:pt idx="334">
                  <c:v>42.591210255851848</c:v>
                </c:pt>
                <c:pt idx="335">
                  <c:v>37.680560603904858</c:v>
                </c:pt>
                <c:pt idx="336">
                  <c:v>35.439112132474136</c:v>
                </c:pt>
                <c:pt idx="337">
                  <c:v>34.563783325667124</c:v>
                </c:pt>
                <c:pt idx="338">
                  <c:v>34.96395137642655</c:v>
                </c:pt>
                <c:pt idx="339">
                  <c:v>35.364119427185976</c:v>
                </c:pt>
                <c:pt idx="340">
                  <c:v>35.764287477945402</c:v>
                </c:pt>
                <c:pt idx="341">
                  <c:v>31.718494056783079</c:v>
                </c:pt>
                <c:pt idx="342">
                  <c:v>30.258898306512656</c:v>
                </c:pt>
                <c:pt idx="343">
                  <c:v>26.518271973921991</c:v>
                </c:pt>
                <c:pt idx="344">
                  <c:v>24.764950802874491</c:v>
                </c:pt>
                <c:pt idx="345">
                  <c:v>24.546537227444517</c:v>
                </c:pt>
                <c:pt idx="346">
                  <c:v>24.328123652014551</c:v>
                </c:pt>
                <c:pt idx="347">
                  <c:v>24.109710076584577</c:v>
                </c:pt>
                <c:pt idx="348">
                  <c:v>24.128308840007666</c:v>
                </c:pt>
                <c:pt idx="349">
                  <c:v>24.026219242715094</c:v>
                </c:pt>
                <c:pt idx="350">
                  <c:v>23.8430302008098</c:v>
                </c:pt>
                <c:pt idx="351">
                  <c:v>25.62754538186973</c:v>
                </c:pt>
                <c:pt idx="352">
                  <c:v>26.302114059581918</c:v>
                </c:pt>
                <c:pt idx="353">
                  <c:v>26.976682737294105</c:v>
                </c:pt>
                <c:pt idx="354">
                  <c:v>27.651251415006296</c:v>
                </c:pt>
                <c:pt idx="355">
                  <c:v>27.313944267921482</c:v>
                </c:pt>
                <c:pt idx="356">
                  <c:v>25.253108818544849</c:v>
                </c:pt>
                <c:pt idx="357">
                  <c:v>23.439726669093517</c:v>
                </c:pt>
                <c:pt idx="358">
                  <c:v>22.988718268573784</c:v>
                </c:pt>
                <c:pt idx="359">
                  <c:v>22.903695194088034</c:v>
                </c:pt>
                <c:pt idx="360">
                  <c:v>22.818672119602283</c:v>
                </c:pt>
                <c:pt idx="361">
                  <c:v>22.733649045116533</c:v>
                </c:pt>
                <c:pt idx="362">
                  <c:v>22.894749395238431</c:v>
                </c:pt>
                <c:pt idx="363">
                  <c:v>24.939986610519679</c:v>
                </c:pt>
                <c:pt idx="364">
                  <c:v>25.906486744339862</c:v>
                </c:pt>
                <c:pt idx="365">
                  <c:v>25.773186232554764</c:v>
                </c:pt>
                <c:pt idx="366">
                  <c:v>25.614364086673426</c:v>
                </c:pt>
                <c:pt idx="367">
                  <c:v>25.455541940792084</c:v>
                </c:pt>
                <c:pt idx="368">
                  <c:v>25.296719794910747</c:v>
                </c:pt>
                <c:pt idx="369">
                  <c:v>26.883451570851243</c:v>
                </c:pt>
                <c:pt idx="370">
                  <c:v>27.272671827431996</c:v>
                </c:pt>
                <c:pt idx="371">
                  <c:v>32.208293303463826</c:v>
                </c:pt>
                <c:pt idx="372">
                  <c:v>30.283830247639159</c:v>
                </c:pt>
                <c:pt idx="373">
                  <c:v>29.600766209357818</c:v>
                </c:pt>
                <c:pt idx="374">
                  <c:v>28.917702171076481</c:v>
                </c:pt>
                <c:pt idx="375">
                  <c:v>28.234638132795141</c:v>
                </c:pt>
                <c:pt idx="376">
                  <c:v>23.315226860845563</c:v>
                </c:pt>
                <c:pt idx="377">
                  <c:v>20.98894615050154</c:v>
                </c:pt>
                <c:pt idx="378">
                  <c:v>19.508397990804237</c:v>
                </c:pt>
                <c:pt idx="379">
                  <c:v>18.98419342141727</c:v>
                </c:pt>
                <c:pt idx="380">
                  <c:v>19.480667826354146</c:v>
                </c:pt>
                <c:pt idx="381">
                  <c:v>19.977142231291015</c:v>
                </c:pt>
                <c:pt idx="382">
                  <c:v>20.473616636227888</c:v>
                </c:pt>
                <c:pt idx="383">
                  <c:v>19.287346602537827</c:v>
                </c:pt>
                <c:pt idx="384">
                  <c:v>19.397682209684152</c:v>
                </c:pt>
                <c:pt idx="385">
                  <c:v>19.467309812966459</c:v>
                </c:pt>
                <c:pt idx="386">
                  <c:v>18.522165038031556</c:v>
                </c:pt>
                <c:pt idx="387">
                  <c:v>18.052212282466183</c:v>
                </c:pt>
                <c:pt idx="388">
                  <c:v>17.58225952690081</c:v>
                </c:pt>
                <c:pt idx="389">
                  <c:v>17.112306771335433</c:v>
                </c:pt>
                <c:pt idx="390">
                  <c:v>16.626255357839735</c:v>
                </c:pt>
                <c:pt idx="391">
                  <c:v>19.063315541633482</c:v>
                </c:pt>
                <c:pt idx="392">
                  <c:v>17.260125411884491</c:v>
                </c:pt>
                <c:pt idx="393">
                  <c:v>13.05039294106594</c:v>
                </c:pt>
                <c:pt idx="394">
                  <c:v>13.181462560928411</c:v>
                </c:pt>
                <c:pt idx="395">
                  <c:v>13.31253218079088</c:v>
                </c:pt>
                <c:pt idx="396">
                  <c:v>13.443601800653351</c:v>
                </c:pt>
                <c:pt idx="397">
                  <c:v>13.325597248711292</c:v>
                </c:pt>
                <c:pt idx="398">
                  <c:v>13.289353086608868</c:v>
                </c:pt>
                <c:pt idx="399">
                  <c:v>12.564328179053582</c:v>
                </c:pt>
                <c:pt idx="400">
                  <c:v>12.337011151189188</c:v>
                </c:pt>
                <c:pt idx="401">
                  <c:v>12.171678293465346</c:v>
                </c:pt>
                <c:pt idx="402">
                  <c:v>12.006345435741506</c:v>
                </c:pt>
                <c:pt idx="403">
                  <c:v>11.841012578017665</c:v>
                </c:pt>
                <c:pt idx="404">
                  <c:v>11.294245570223625</c:v>
                </c:pt>
                <c:pt idx="405">
                  <c:v>11.449170637294367</c:v>
                </c:pt>
                <c:pt idx="406">
                  <c:v>11.402882929542079</c:v>
                </c:pt>
              </c:numCache>
            </c:numRef>
          </c:val>
          <c:smooth val="0"/>
          <c:extLst>
            <c:ext xmlns:c16="http://schemas.microsoft.com/office/drawing/2014/chart" uri="{C3380CC4-5D6E-409C-BE32-E72D297353CC}">
              <c16:uniqueId val="{00000002-E0CD-41BB-B4F3-570D4C8D46D6}"/>
            </c:ext>
          </c:extLst>
        </c:ser>
        <c:dLbls>
          <c:showLegendKey val="0"/>
          <c:showVal val="0"/>
          <c:showCatName val="0"/>
          <c:showSerName val="0"/>
          <c:showPercent val="0"/>
          <c:showBubbleSize val="0"/>
        </c:dLbls>
        <c:smooth val="0"/>
        <c:axId val="1275165616"/>
        <c:axId val="675030304"/>
      </c:lineChart>
      <c:dateAx>
        <c:axId val="127516561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030304"/>
        <c:crosses val="autoZero"/>
        <c:auto val="1"/>
        <c:lblOffset val="100"/>
        <c:baseTimeUnit val="days"/>
      </c:dateAx>
      <c:valAx>
        <c:axId val="675030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165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52386</xdr:colOff>
      <xdr:row>0</xdr:row>
      <xdr:rowOff>466725</xdr:rowOff>
    </xdr:from>
    <xdr:to>
      <xdr:col>17</xdr:col>
      <xdr:colOff>409575</xdr:colOff>
      <xdr:row>29</xdr:row>
      <xdr:rowOff>47625</xdr:rowOff>
    </xdr:to>
    <xdr:graphicFrame macro="">
      <xdr:nvGraphicFramePr>
        <xdr:cNvPr id="3" name="Chart 2">
          <a:extLst>
            <a:ext uri="{FF2B5EF4-FFF2-40B4-BE49-F238E27FC236}">
              <a16:creationId xmlns:a16="http://schemas.microsoft.com/office/drawing/2014/main" id="{EA839CF9-1689-4623-8D9E-8D74F0147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oinmarketcap.com/currencies/iota/historical-data/"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C5"/>
  <sheetViews>
    <sheetView workbookViewId="0">
      <selection activeCell="B3" sqref="B3"/>
    </sheetView>
  </sheetViews>
  <sheetFormatPr defaultRowHeight="15" x14ac:dyDescent="0.25"/>
  <cols>
    <col min="1" max="1" width="30.5703125" customWidth="1"/>
    <col min="2" max="2" width="101.5703125" customWidth="1"/>
    <col min="3" max="3" width="47.140625" customWidth="1"/>
  </cols>
  <sheetData>
    <row r="1" spans="1:3" x14ac:dyDescent="0.25">
      <c r="A1" s="11" t="s">
        <v>516</v>
      </c>
      <c r="B1" s="11" t="s">
        <v>517</v>
      </c>
      <c r="C1" s="17" t="s">
        <v>518</v>
      </c>
    </row>
    <row r="2" spans="1:3" ht="30" x14ac:dyDescent="0.25">
      <c r="A2" t="s">
        <v>98</v>
      </c>
      <c r="B2" s="7" t="s">
        <v>97</v>
      </c>
      <c r="C2" s="18" t="s">
        <v>519</v>
      </c>
    </row>
    <row r="3" spans="1:3" ht="30" x14ac:dyDescent="0.25">
      <c r="A3" t="s">
        <v>527</v>
      </c>
      <c r="B3" s="7" t="s">
        <v>515</v>
      </c>
      <c r="C3" s="18" t="s">
        <v>520</v>
      </c>
    </row>
    <row r="4" spans="1:3" ht="30" x14ac:dyDescent="0.25">
      <c r="A4" t="s">
        <v>522</v>
      </c>
      <c r="B4" s="7" t="s">
        <v>521</v>
      </c>
      <c r="C4" s="18" t="s">
        <v>526</v>
      </c>
    </row>
    <row r="5" spans="1:3" ht="105" x14ac:dyDescent="0.25">
      <c r="A5" t="s">
        <v>528</v>
      </c>
      <c r="B5" s="7" t="s">
        <v>525</v>
      </c>
      <c r="C5" s="18" t="s">
        <v>537</v>
      </c>
    </row>
  </sheetData>
  <hyperlinks>
    <hyperlink ref="B3" r:id="rId1" xr:uid="{C06D4AFD-098F-4DA1-806D-27293E3B916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16"/>
  <sheetViews>
    <sheetView workbookViewId="0"/>
  </sheetViews>
  <sheetFormatPr defaultRowHeight="15" x14ac:dyDescent="0.25"/>
  <sheetData>
    <row r="1" spans="1:6" ht="30" x14ac:dyDescent="0.25">
      <c r="A1" s="1" t="s">
        <v>0</v>
      </c>
      <c r="B1" s="2">
        <v>16580</v>
      </c>
      <c r="C1" s="3">
        <v>5.1700000000000003E-2</v>
      </c>
      <c r="D1" s="4" t="s">
        <v>22</v>
      </c>
      <c r="E1" s="5" t="s">
        <v>1</v>
      </c>
      <c r="F1" s="6">
        <v>0</v>
      </c>
    </row>
    <row r="2" spans="1:6" ht="30" x14ac:dyDescent="0.25">
      <c r="A2" s="1" t="s">
        <v>2</v>
      </c>
      <c r="B2" s="2">
        <v>11500</v>
      </c>
      <c r="C2" s="3">
        <v>3.5900000000000001E-2</v>
      </c>
      <c r="D2" s="4" t="s">
        <v>23</v>
      </c>
      <c r="E2" s="5" t="s">
        <v>24</v>
      </c>
      <c r="F2" s="6">
        <v>0</v>
      </c>
    </row>
    <row r="3" spans="1:6" ht="30" x14ac:dyDescent="0.25">
      <c r="A3" s="1" t="s">
        <v>3</v>
      </c>
      <c r="B3" s="2">
        <v>17986</v>
      </c>
      <c r="C3" s="3">
        <v>5.6099999999999997E-2</v>
      </c>
      <c r="D3" s="4" t="s">
        <v>4</v>
      </c>
      <c r="E3" s="5" t="s">
        <v>25</v>
      </c>
      <c r="F3" s="6">
        <v>0</v>
      </c>
    </row>
    <row r="4" spans="1:6" ht="30" x14ac:dyDescent="0.25">
      <c r="A4" s="1" t="s">
        <v>5</v>
      </c>
      <c r="B4" s="2">
        <v>20814</v>
      </c>
      <c r="C4" s="3">
        <v>6.4899999999999999E-2</v>
      </c>
      <c r="D4" s="4" t="s">
        <v>6</v>
      </c>
      <c r="E4" s="5" t="s">
        <v>26</v>
      </c>
      <c r="F4" s="6">
        <v>0</v>
      </c>
    </row>
    <row r="5" spans="1:6" ht="30" x14ac:dyDescent="0.25">
      <c r="A5" s="1" t="s">
        <v>7</v>
      </c>
      <c r="B5" s="2">
        <v>17732</v>
      </c>
      <c r="C5" s="3">
        <v>5.5300000000000002E-2</v>
      </c>
      <c r="D5" s="4" t="s">
        <v>27</v>
      </c>
      <c r="E5" s="5" t="s">
        <v>28</v>
      </c>
      <c r="F5" s="6">
        <v>0</v>
      </c>
    </row>
    <row r="6" spans="1:6" ht="30" x14ac:dyDescent="0.25">
      <c r="A6" s="1" t="s">
        <v>8</v>
      </c>
      <c r="B6" s="2">
        <v>9669</v>
      </c>
      <c r="C6" s="3">
        <v>3.0200000000000001E-2</v>
      </c>
      <c r="D6" s="4" t="s">
        <v>9</v>
      </c>
      <c r="E6" s="5" t="s">
        <v>29</v>
      </c>
      <c r="F6" s="6">
        <v>0</v>
      </c>
    </row>
    <row r="7" spans="1:6" ht="30" x14ac:dyDescent="0.25">
      <c r="A7" s="1" t="s">
        <v>10</v>
      </c>
      <c r="B7" s="2">
        <v>27160</v>
      </c>
      <c r="C7" s="3">
        <v>8.4699999999999998E-2</v>
      </c>
      <c r="D7" s="4" t="s">
        <v>30</v>
      </c>
      <c r="E7" s="5" t="s">
        <v>31</v>
      </c>
      <c r="F7" s="6">
        <v>0</v>
      </c>
    </row>
    <row r="8" spans="1:6" ht="30" x14ac:dyDescent="0.25">
      <c r="A8" s="1" t="s">
        <v>11</v>
      </c>
      <c r="B8" s="2">
        <v>58389</v>
      </c>
      <c r="C8" s="3">
        <v>0.18210000000000001</v>
      </c>
      <c r="D8" s="4" t="s">
        <v>12</v>
      </c>
      <c r="E8" s="5" t="s">
        <v>32</v>
      </c>
      <c r="F8" s="6">
        <v>8.9999999999999998E-4</v>
      </c>
    </row>
    <row r="9" spans="1:6" ht="45" x14ac:dyDescent="0.25">
      <c r="A9" s="1" t="s">
        <v>13</v>
      </c>
      <c r="B9" s="2">
        <v>85209</v>
      </c>
      <c r="C9" s="3">
        <v>0.26579999999999998</v>
      </c>
      <c r="D9" s="4" t="s">
        <v>33</v>
      </c>
      <c r="E9" s="5" t="s">
        <v>34</v>
      </c>
      <c r="F9" s="6">
        <v>1.15E-2</v>
      </c>
    </row>
    <row r="10" spans="1:6" ht="45" x14ac:dyDescent="0.25">
      <c r="A10" s="1" t="s">
        <v>14</v>
      </c>
      <c r="B10" s="2">
        <v>45429</v>
      </c>
      <c r="C10" s="3">
        <v>0.14169999999999999</v>
      </c>
      <c r="D10" s="4" t="s">
        <v>35</v>
      </c>
      <c r="E10" s="5" t="s">
        <v>36</v>
      </c>
      <c r="F10" s="6">
        <v>4.82E-2</v>
      </c>
    </row>
    <row r="11" spans="1:6" ht="45" x14ac:dyDescent="0.25">
      <c r="A11" s="1" t="s">
        <v>15</v>
      </c>
      <c r="B11" s="2">
        <v>8851</v>
      </c>
      <c r="C11" s="3">
        <v>2.76E-2</v>
      </c>
      <c r="D11" s="4" t="s">
        <v>37</v>
      </c>
      <c r="E11" s="5" t="s">
        <v>38</v>
      </c>
      <c r="F11" s="6">
        <v>7.2400000000000006E-2</v>
      </c>
    </row>
    <row r="12" spans="1:6" ht="45" x14ac:dyDescent="0.25">
      <c r="A12" s="1" t="s">
        <v>16</v>
      </c>
      <c r="B12" s="2">
        <v>978</v>
      </c>
      <c r="C12" s="3">
        <v>3.0999999999999999E-3</v>
      </c>
      <c r="D12" s="4" t="s">
        <v>39</v>
      </c>
      <c r="E12" s="5" t="s">
        <v>40</v>
      </c>
      <c r="F12" s="6">
        <v>9.64E-2</v>
      </c>
    </row>
    <row r="13" spans="1:6" ht="45" x14ac:dyDescent="0.25">
      <c r="A13" s="1" t="s">
        <v>17</v>
      </c>
      <c r="B13" s="2">
        <v>259</v>
      </c>
      <c r="C13" s="3">
        <v>8.0000000000000004E-4</v>
      </c>
      <c r="D13" s="4" t="s">
        <v>41</v>
      </c>
      <c r="E13" s="5" t="s">
        <v>42</v>
      </c>
      <c r="F13" s="6">
        <v>0.27310000000000001</v>
      </c>
    </row>
    <row r="14" spans="1:6" ht="45" x14ac:dyDescent="0.25">
      <c r="A14" s="1" t="s">
        <v>18</v>
      </c>
      <c r="B14" s="2">
        <v>38</v>
      </c>
      <c r="C14" s="3">
        <v>1E-4</v>
      </c>
      <c r="D14" s="4" t="s">
        <v>19</v>
      </c>
      <c r="E14" s="5" t="s">
        <v>43</v>
      </c>
      <c r="F14" s="6">
        <v>0.31940000000000002</v>
      </c>
    </row>
    <row r="15" spans="1:6" ht="45" x14ac:dyDescent="0.25">
      <c r="A15" s="1" t="s">
        <v>20</v>
      </c>
      <c r="B15" s="2">
        <v>3</v>
      </c>
      <c r="C15" s="3">
        <v>0</v>
      </c>
      <c r="D15" s="4" t="s">
        <v>21</v>
      </c>
      <c r="E15" s="5" t="s">
        <v>44</v>
      </c>
      <c r="F15" s="6">
        <v>0.1779</v>
      </c>
    </row>
    <row r="16" spans="1:6" x14ac:dyDescent="0.25">
      <c r="B16">
        <f>SUM(B1:B15)</f>
        <v>320597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16"/>
  <sheetViews>
    <sheetView workbookViewId="0"/>
  </sheetViews>
  <sheetFormatPr defaultRowHeight="15" x14ac:dyDescent="0.25"/>
  <sheetData>
    <row r="1" spans="1:6" ht="30" x14ac:dyDescent="0.25">
      <c r="A1" s="1" t="s">
        <v>0</v>
      </c>
      <c r="B1" s="2">
        <v>16601</v>
      </c>
      <c r="C1" s="3">
        <v>5.1700000000000003E-2</v>
      </c>
      <c r="D1" s="4" t="s">
        <v>45</v>
      </c>
      <c r="E1" s="5" t="s">
        <v>46</v>
      </c>
      <c r="F1" s="6">
        <v>0</v>
      </c>
    </row>
    <row r="2" spans="1:6" ht="30" x14ac:dyDescent="0.25">
      <c r="A2" s="1" t="s">
        <v>2</v>
      </c>
      <c r="B2" s="2">
        <v>11522</v>
      </c>
      <c r="C2" s="3">
        <v>3.5900000000000001E-2</v>
      </c>
      <c r="D2" s="4" t="s">
        <v>47</v>
      </c>
      <c r="E2" s="5" t="s">
        <v>48</v>
      </c>
      <c r="F2" s="6">
        <v>0</v>
      </c>
    </row>
    <row r="3" spans="1:6" ht="30" x14ac:dyDescent="0.25">
      <c r="A3" s="1" t="s">
        <v>3</v>
      </c>
      <c r="B3" s="2">
        <v>18015</v>
      </c>
      <c r="C3" s="3">
        <v>5.6099999999999997E-2</v>
      </c>
      <c r="D3" s="4" t="s">
        <v>49</v>
      </c>
      <c r="E3" s="5" t="s">
        <v>50</v>
      </c>
      <c r="F3" s="6">
        <v>0</v>
      </c>
    </row>
    <row r="4" spans="1:6" ht="30" x14ac:dyDescent="0.25">
      <c r="A4" s="1" t="s">
        <v>5</v>
      </c>
      <c r="B4" s="2">
        <v>20829</v>
      </c>
      <c r="C4" s="3">
        <v>6.4899999999999999E-2</v>
      </c>
      <c r="D4" s="4" t="s">
        <v>51</v>
      </c>
      <c r="E4" s="5" t="s">
        <v>52</v>
      </c>
      <c r="F4" s="6">
        <v>0</v>
      </c>
    </row>
    <row r="5" spans="1:6" ht="30" x14ac:dyDescent="0.25">
      <c r="A5" s="1" t="s">
        <v>7</v>
      </c>
      <c r="B5" s="2">
        <v>17754</v>
      </c>
      <c r="C5" s="3">
        <v>5.5300000000000002E-2</v>
      </c>
      <c r="D5" s="4" t="s">
        <v>53</v>
      </c>
      <c r="E5" s="5" t="s">
        <v>54</v>
      </c>
      <c r="F5" s="6">
        <v>0</v>
      </c>
    </row>
    <row r="6" spans="1:6" ht="30" x14ac:dyDescent="0.25">
      <c r="A6" s="1" t="s">
        <v>8</v>
      </c>
      <c r="B6" s="2">
        <v>9681</v>
      </c>
      <c r="C6" s="3">
        <v>3.0200000000000001E-2</v>
      </c>
      <c r="D6" s="4" t="s">
        <v>9</v>
      </c>
      <c r="E6" s="5" t="s">
        <v>55</v>
      </c>
      <c r="F6" s="6">
        <v>0</v>
      </c>
    </row>
    <row r="7" spans="1:6" ht="30" x14ac:dyDescent="0.25">
      <c r="A7" s="1" t="s">
        <v>10</v>
      </c>
      <c r="B7" s="2">
        <v>27179</v>
      </c>
      <c r="C7" s="3">
        <v>8.4699999999999998E-2</v>
      </c>
      <c r="D7" s="4" t="s">
        <v>56</v>
      </c>
      <c r="E7" s="5" t="s">
        <v>57</v>
      </c>
      <c r="F7" s="6">
        <v>0</v>
      </c>
    </row>
    <row r="8" spans="1:6" ht="30" x14ac:dyDescent="0.25">
      <c r="A8" s="1" t="s">
        <v>11</v>
      </c>
      <c r="B8" s="2">
        <v>58425</v>
      </c>
      <c r="C8" s="3">
        <v>0.182</v>
      </c>
      <c r="D8" s="4" t="s">
        <v>12</v>
      </c>
      <c r="E8" s="5" t="s">
        <v>58</v>
      </c>
      <c r="F8" s="6">
        <v>8.9999999999999998E-4</v>
      </c>
    </row>
    <row r="9" spans="1:6" ht="45" x14ac:dyDescent="0.25">
      <c r="A9" s="1" t="s">
        <v>13</v>
      </c>
      <c r="B9" s="2">
        <v>85293</v>
      </c>
      <c r="C9" s="3">
        <v>0.26569999999999999</v>
      </c>
      <c r="D9" s="4" t="s">
        <v>59</v>
      </c>
      <c r="E9" s="5" t="s">
        <v>60</v>
      </c>
      <c r="F9" s="6">
        <v>1.15E-2</v>
      </c>
    </row>
    <row r="10" spans="1:6" ht="45" x14ac:dyDescent="0.25">
      <c r="A10" s="1" t="s">
        <v>14</v>
      </c>
      <c r="B10" s="2">
        <v>45544</v>
      </c>
      <c r="C10" s="3">
        <v>0.1419</v>
      </c>
      <c r="D10" s="4" t="s">
        <v>61</v>
      </c>
      <c r="E10" s="5" t="s">
        <v>62</v>
      </c>
      <c r="F10" s="6">
        <v>4.8399999999999999E-2</v>
      </c>
    </row>
    <row r="11" spans="1:6" ht="45" x14ac:dyDescent="0.25">
      <c r="A11" s="1" t="s">
        <v>15</v>
      </c>
      <c r="B11" s="2">
        <v>8907</v>
      </c>
      <c r="C11" s="3">
        <v>2.7699999999999999E-2</v>
      </c>
      <c r="D11" s="4" t="s">
        <v>63</v>
      </c>
      <c r="E11" s="5" t="s">
        <v>64</v>
      </c>
      <c r="F11" s="6">
        <v>7.3099999999999998E-2</v>
      </c>
    </row>
    <row r="12" spans="1:6" ht="45" x14ac:dyDescent="0.25">
      <c r="A12" s="1" t="s">
        <v>16</v>
      </c>
      <c r="B12" s="2">
        <v>975</v>
      </c>
      <c r="C12" s="3">
        <v>3.0000000000000001E-3</v>
      </c>
      <c r="D12" s="4" t="s">
        <v>65</v>
      </c>
      <c r="E12" s="5" t="s">
        <v>66</v>
      </c>
      <c r="F12" s="6">
        <v>9.5000000000000001E-2</v>
      </c>
    </row>
    <row r="13" spans="1:6" ht="45" x14ac:dyDescent="0.25">
      <c r="A13" s="1" t="s">
        <v>17</v>
      </c>
      <c r="B13" s="2">
        <v>261</v>
      </c>
      <c r="C13" s="3">
        <v>8.0000000000000004E-4</v>
      </c>
      <c r="D13" s="4" t="s">
        <v>67</v>
      </c>
      <c r="E13" s="5" t="s">
        <v>68</v>
      </c>
      <c r="F13" s="6">
        <v>0.27379999999999999</v>
      </c>
    </row>
    <row r="14" spans="1:6" ht="45" x14ac:dyDescent="0.25">
      <c r="A14" s="1" t="s">
        <v>18</v>
      </c>
      <c r="B14" s="2">
        <v>38</v>
      </c>
      <c r="C14" s="3">
        <v>1E-4</v>
      </c>
      <c r="D14" s="4" t="s">
        <v>19</v>
      </c>
      <c r="E14" s="5" t="s">
        <v>69</v>
      </c>
      <c r="F14" s="6">
        <v>0.31940000000000002</v>
      </c>
    </row>
    <row r="15" spans="1:6" ht="45" x14ac:dyDescent="0.25">
      <c r="A15" s="1" t="s">
        <v>20</v>
      </c>
      <c r="B15" s="2">
        <v>3</v>
      </c>
      <c r="C15" s="3">
        <v>0</v>
      </c>
      <c r="D15" s="4" t="s">
        <v>21</v>
      </c>
      <c r="E15" s="5" t="s">
        <v>70</v>
      </c>
      <c r="F15" s="6">
        <v>0.1779</v>
      </c>
    </row>
    <row r="16" spans="1:6" x14ac:dyDescent="0.25">
      <c r="B16">
        <f>SUM(B1:B15)</f>
        <v>321027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16"/>
  <sheetViews>
    <sheetView workbookViewId="0"/>
  </sheetViews>
  <sheetFormatPr defaultRowHeight="15" x14ac:dyDescent="0.25"/>
  <sheetData>
    <row r="1" spans="1:6" ht="30" x14ac:dyDescent="0.25">
      <c r="A1" s="1" t="s">
        <v>0</v>
      </c>
      <c r="B1" s="2">
        <v>16608</v>
      </c>
      <c r="C1" s="3">
        <v>5.1700000000000003E-2</v>
      </c>
      <c r="D1" s="4" t="s">
        <v>71</v>
      </c>
      <c r="E1" s="5" t="s">
        <v>46</v>
      </c>
      <c r="F1" s="6">
        <v>0</v>
      </c>
    </row>
    <row r="2" spans="1:6" ht="30" x14ac:dyDescent="0.25">
      <c r="A2" s="1" t="s">
        <v>2</v>
      </c>
      <c r="B2" s="2">
        <v>11533</v>
      </c>
      <c r="C2" s="3">
        <v>3.5900000000000001E-2</v>
      </c>
      <c r="D2" s="4" t="s">
        <v>72</v>
      </c>
      <c r="E2" s="5" t="s">
        <v>73</v>
      </c>
      <c r="F2" s="6">
        <v>0</v>
      </c>
    </row>
    <row r="3" spans="1:6" ht="30" x14ac:dyDescent="0.25">
      <c r="A3" s="1" t="s">
        <v>3</v>
      </c>
      <c r="B3" s="2">
        <v>18028</v>
      </c>
      <c r="C3" s="3">
        <v>5.6099999999999997E-2</v>
      </c>
      <c r="D3" s="4" t="s">
        <v>74</v>
      </c>
      <c r="E3" s="5" t="s">
        <v>75</v>
      </c>
      <c r="F3" s="6">
        <v>0</v>
      </c>
    </row>
    <row r="4" spans="1:6" ht="30" x14ac:dyDescent="0.25">
      <c r="A4" s="1" t="s">
        <v>5</v>
      </c>
      <c r="B4" s="2">
        <v>20836</v>
      </c>
      <c r="C4" s="3">
        <v>6.4799999999999996E-2</v>
      </c>
      <c r="D4" s="4" t="s">
        <v>76</v>
      </c>
      <c r="E4" s="5" t="s">
        <v>77</v>
      </c>
      <c r="F4" s="6">
        <v>0</v>
      </c>
    </row>
    <row r="5" spans="1:6" ht="30" x14ac:dyDescent="0.25">
      <c r="A5" s="1" t="s">
        <v>7</v>
      </c>
      <c r="B5" s="2">
        <v>17760</v>
      </c>
      <c r="C5" s="3">
        <v>5.5300000000000002E-2</v>
      </c>
      <c r="D5" s="4" t="s">
        <v>78</v>
      </c>
      <c r="E5" s="5" t="s">
        <v>79</v>
      </c>
      <c r="F5" s="6">
        <v>0</v>
      </c>
    </row>
    <row r="6" spans="1:6" ht="30" x14ac:dyDescent="0.25">
      <c r="A6" s="1" t="s">
        <v>8</v>
      </c>
      <c r="B6" s="2">
        <v>9689</v>
      </c>
      <c r="C6" s="3">
        <v>3.0200000000000001E-2</v>
      </c>
      <c r="D6" s="4" t="s">
        <v>80</v>
      </c>
      <c r="E6" s="5" t="s">
        <v>81</v>
      </c>
      <c r="F6" s="6">
        <v>0</v>
      </c>
    </row>
    <row r="7" spans="1:6" ht="30" x14ac:dyDescent="0.25">
      <c r="A7" s="1" t="s">
        <v>10</v>
      </c>
      <c r="B7" s="2">
        <v>27178</v>
      </c>
      <c r="C7" s="3">
        <v>8.4599999999999995E-2</v>
      </c>
      <c r="D7" s="4" t="s">
        <v>82</v>
      </c>
      <c r="E7" s="5" t="s">
        <v>83</v>
      </c>
      <c r="F7" s="6">
        <v>0</v>
      </c>
    </row>
    <row r="8" spans="1:6" ht="30" x14ac:dyDescent="0.25">
      <c r="A8" s="1" t="s">
        <v>11</v>
      </c>
      <c r="B8" s="2">
        <v>58485</v>
      </c>
      <c r="C8" s="3">
        <v>0.182</v>
      </c>
      <c r="D8" s="4" t="s">
        <v>12</v>
      </c>
      <c r="E8" s="5" t="s">
        <v>84</v>
      </c>
      <c r="F8" s="6">
        <v>8.9999999999999998E-4</v>
      </c>
    </row>
    <row r="9" spans="1:6" ht="45" x14ac:dyDescent="0.25">
      <c r="A9" s="1" t="s">
        <v>13</v>
      </c>
      <c r="B9" s="2">
        <v>85388</v>
      </c>
      <c r="C9" s="3">
        <v>0.26569999999999999</v>
      </c>
      <c r="D9" s="4" t="s">
        <v>85</v>
      </c>
      <c r="E9" s="5" t="s">
        <v>86</v>
      </c>
      <c r="F9" s="6">
        <v>1.15E-2</v>
      </c>
    </row>
    <row r="10" spans="1:6" ht="45" x14ac:dyDescent="0.25">
      <c r="A10" s="1" t="s">
        <v>14</v>
      </c>
      <c r="B10" s="2">
        <v>45631</v>
      </c>
      <c r="C10" s="3">
        <v>0.14199999999999999</v>
      </c>
      <c r="D10" s="4" t="s">
        <v>87</v>
      </c>
      <c r="E10" s="5" t="s">
        <v>88</v>
      </c>
      <c r="F10" s="6">
        <v>4.8399999999999999E-2</v>
      </c>
    </row>
    <row r="11" spans="1:6" ht="45" x14ac:dyDescent="0.25">
      <c r="A11" s="1" t="s">
        <v>15</v>
      </c>
      <c r="B11" s="2">
        <v>8937</v>
      </c>
      <c r="C11" s="3">
        <v>2.7799999999999998E-2</v>
      </c>
      <c r="D11" s="4" t="s">
        <v>89</v>
      </c>
      <c r="E11" s="5" t="s">
        <v>90</v>
      </c>
      <c r="F11" s="6">
        <v>7.3400000000000007E-2</v>
      </c>
    </row>
    <row r="12" spans="1:6" ht="45" x14ac:dyDescent="0.25">
      <c r="A12" s="1" t="s">
        <v>16</v>
      </c>
      <c r="B12" s="2">
        <v>951</v>
      </c>
      <c r="C12" s="3">
        <v>3.0000000000000001E-3</v>
      </c>
      <c r="D12" s="4" t="s">
        <v>91</v>
      </c>
      <c r="E12" s="5" t="s">
        <v>92</v>
      </c>
      <c r="F12" s="6">
        <v>9.2499999999999999E-2</v>
      </c>
    </row>
    <row r="13" spans="1:6" ht="45" x14ac:dyDescent="0.25">
      <c r="A13" s="1" t="s">
        <v>17</v>
      </c>
      <c r="B13" s="2">
        <v>261</v>
      </c>
      <c r="C13" s="3">
        <v>8.0000000000000004E-4</v>
      </c>
      <c r="D13" s="4" t="s">
        <v>93</v>
      </c>
      <c r="E13" s="5" t="s">
        <v>94</v>
      </c>
      <c r="F13" s="6">
        <v>0.27589999999999998</v>
      </c>
    </row>
    <row r="14" spans="1:6" ht="45" x14ac:dyDescent="0.25">
      <c r="A14" s="1" t="s">
        <v>18</v>
      </c>
      <c r="B14" s="2">
        <v>38</v>
      </c>
      <c r="C14" s="3">
        <v>1E-4</v>
      </c>
      <c r="D14" s="4" t="s">
        <v>19</v>
      </c>
      <c r="E14" s="5" t="s">
        <v>95</v>
      </c>
      <c r="F14" s="6">
        <v>0.31940000000000002</v>
      </c>
    </row>
    <row r="15" spans="1:6" ht="45" x14ac:dyDescent="0.25">
      <c r="A15" s="1" t="s">
        <v>20</v>
      </c>
      <c r="B15" s="2">
        <v>3</v>
      </c>
      <c r="C15" s="3">
        <v>0</v>
      </c>
      <c r="D15" s="4" t="s">
        <v>21</v>
      </c>
      <c r="E15" s="5" t="s">
        <v>96</v>
      </c>
      <c r="F15" s="6">
        <v>0.1779</v>
      </c>
    </row>
    <row r="16" spans="1:6" x14ac:dyDescent="0.25">
      <c r="B16">
        <f>SUM(B1:B15)</f>
        <v>321326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16"/>
  <sheetViews>
    <sheetView workbookViewId="0"/>
  </sheetViews>
  <sheetFormatPr defaultRowHeight="15" x14ac:dyDescent="0.25"/>
  <sheetData>
    <row r="1" spans="1:6" ht="30" x14ac:dyDescent="0.25">
      <c r="A1" s="1" t="s">
        <v>0</v>
      </c>
      <c r="B1" s="2">
        <v>16634</v>
      </c>
      <c r="C1" s="3">
        <v>5.1700000000000003E-2</v>
      </c>
      <c r="D1" s="4" t="s">
        <v>99</v>
      </c>
      <c r="E1" s="5" t="s">
        <v>46</v>
      </c>
      <c r="F1" s="6">
        <v>0</v>
      </c>
    </row>
    <row r="2" spans="1:6" ht="30" x14ac:dyDescent="0.25">
      <c r="A2" s="1" t="s">
        <v>2</v>
      </c>
      <c r="B2" s="2">
        <v>11574</v>
      </c>
      <c r="C2" s="3">
        <v>3.5999999999999997E-2</v>
      </c>
      <c r="D2" s="4" t="s">
        <v>100</v>
      </c>
      <c r="E2" s="5" t="s">
        <v>101</v>
      </c>
      <c r="F2" s="6">
        <v>0</v>
      </c>
    </row>
    <row r="3" spans="1:6" ht="30" x14ac:dyDescent="0.25">
      <c r="A3" s="1" t="s">
        <v>3</v>
      </c>
      <c r="B3" s="2">
        <v>18043</v>
      </c>
      <c r="C3" s="3">
        <v>5.6000000000000001E-2</v>
      </c>
      <c r="D3" s="4" t="s">
        <v>102</v>
      </c>
      <c r="E3" s="5" t="s">
        <v>103</v>
      </c>
      <c r="F3" s="6">
        <v>0</v>
      </c>
    </row>
    <row r="4" spans="1:6" ht="30" x14ac:dyDescent="0.25">
      <c r="A4" s="1" t="s">
        <v>5</v>
      </c>
      <c r="B4" s="2">
        <v>20856</v>
      </c>
      <c r="C4" s="3">
        <v>6.4799999999999996E-2</v>
      </c>
      <c r="D4" s="4" t="s">
        <v>104</v>
      </c>
      <c r="E4" s="5" t="s">
        <v>105</v>
      </c>
      <c r="F4" s="6">
        <v>0</v>
      </c>
    </row>
    <row r="5" spans="1:6" ht="30" x14ac:dyDescent="0.25">
      <c r="A5" s="1" t="s">
        <v>7</v>
      </c>
      <c r="B5" s="2">
        <v>17788</v>
      </c>
      <c r="C5" s="3">
        <v>5.5300000000000002E-2</v>
      </c>
      <c r="D5" s="4" t="s">
        <v>106</v>
      </c>
      <c r="E5" s="5" t="s">
        <v>107</v>
      </c>
      <c r="F5" s="6">
        <v>0</v>
      </c>
    </row>
    <row r="6" spans="1:6" ht="30" x14ac:dyDescent="0.25">
      <c r="A6" s="1" t="s">
        <v>8</v>
      </c>
      <c r="B6" s="2">
        <v>9706</v>
      </c>
      <c r="C6" s="3">
        <v>3.0099999999999998E-2</v>
      </c>
      <c r="D6" s="4" t="s">
        <v>80</v>
      </c>
      <c r="E6" s="5" t="s">
        <v>108</v>
      </c>
      <c r="F6" s="6">
        <v>0</v>
      </c>
    </row>
    <row r="7" spans="1:6" ht="30" x14ac:dyDescent="0.25">
      <c r="A7" s="1" t="s">
        <v>10</v>
      </c>
      <c r="B7" s="2">
        <v>27219</v>
      </c>
      <c r="C7" s="3">
        <v>8.4599999999999995E-2</v>
      </c>
      <c r="D7" s="4" t="s">
        <v>109</v>
      </c>
      <c r="E7" s="5" t="s">
        <v>110</v>
      </c>
      <c r="F7" s="6">
        <v>0</v>
      </c>
    </row>
    <row r="8" spans="1:6" ht="30" x14ac:dyDescent="0.25">
      <c r="A8" s="1" t="s">
        <v>11</v>
      </c>
      <c r="B8" s="2">
        <v>58534</v>
      </c>
      <c r="C8" s="3">
        <v>0.18179999999999999</v>
      </c>
      <c r="D8" s="4" t="s">
        <v>111</v>
      </c>
      <c r="E8" s="5" t="s">
        <v>112</v>
      </c>
      <c r="F8" s="6">
        <v>8.9999999999999998E-4</v>
      </c>
    </row>
    <row r="9" spans="1:6" ht="45" x14ac:dyDescent="0.25">
      <c r="A9" s="1" t="s">
        <v>13</v>
      </c>
      <c r="B9" s="2">
        <v>85566</v>
      </c>
      <c r="C9" s="3">
        <v>0.26579999999999998</v>
      </c>
      <c r="D9" s="4" t="s">
        <v>113</v>
      </c>
      <c r="E9" s="5" t="s">
        <v>114</v>
      </c>
      <c r="F9" s="6">
        <v>1.15E-2</v>
      </c>
    </row>
    <row r="10" spans="1:6" ht="45" x14ac:dyDescent="0.25">
      <c r="A10" s="1" t="s">
        <v>14</v>
      </c>
      <c r="B10" s="2">
        <v>45786</v>
      </c>
      <c r="C10" s="3">
        <v>0.14219999999999999</v>
      </c>
      <c r="D10" s="4" t="s">
        <v>115</v>
      </c>
      <c r="E10" s="5" t="s">
        <v>116</v>
      </c>
      <c r="F10" s="6">
        <v>4.8599999999999997E-2</v>
      </c>
    </row>
    <row r="11" spans="1:6" ht="45" x14ac:dyDescent="0.25">
      <c r="A11" s="1" t="s">
        <v>15</v>
      </c>
      <c r="B11" s="2">
        <v>8966</v>
      </c>
      <c r="C11" s="3">
        <v>2.7900000000000001E-2</v>
      </c>
      <c r="D11" s="4" t="s">
        <v>89</v>
      </c>
      <c r="E11" s="5" t="s">
        <v>117</v>
      </c>
      <c r="F11" s="6">
        <v>7.3400000000000007E-2</v>
      </c>
    </row>
    <row r="12" spans="1:6" ht="45" x14ac:dyDescent="0.25">
      <c r="A12" s="1" t="s">
        <v>16</v>
      </c>
      <c r="B12" s="2">
        <v>949</v>
      </c>
      <c r="C12" s="3">
        <v>2.8999999999999998E-3</v>
      </c>
      <c r="D12" s="4" t="s">
        <v>118</v>
      </c>
      <c r="E12" s="5" t="s">
        <v>119</v>
      </c>
      <c r="F12" s="6">
        <v>9.2299999999999993E-2</v>
      </c>
    </row>
    <row r="13" spans="1:6" ht="45" x14ac:dyDescent="0.25">
      <c r="A13" s="1" t="s">
        <v>17</v>
      </c>
      <c r="B13" s="2">
        <v>262</v>
      </c>
      <c r="C13" s="3">
        <v>8.0000000000000004E-4</v>
      </c>
      <c r="D13" s="4" t="s">
        <v>120</v>
      </c>
      <c r="E13" s="5" t="s">
        <v>121</v>
      </c>
      <c r="F13" s="6">
        <v>0.27589999999999998</v>
      </c>
    </row>
    <row r="14" spans="1:6" ht="45" x14ac:dyDescent="0.25">
      <c r="A14" s="1" t="s">
        <v>18</v>
      </c>
      <c r="B14" s="2">
        <v>38</v>
      </c>
      <c r="C14" s="3">
        <v>1E-4</v>
      </c>
      <c r="D14" s="4" t="s">
        <v>122</v>
      </c>
      <c r="E14" s="5" t="s">
        <v>123</v>
      </c>
      <c r="F14" s="6">
        <v>0.31940000000000002</v>
      </c>
    </row>
    <row r="15" spans="1:6" ht="45" x14ac:dyDescent="0.25">
      <c r="A15" s="1" t="s">
        <v>20</v>
      </c>
      <c r="B15" s="2">
        <v>3</v>
      </c>
      <c r="C15" s="3">
        <v>0</v>
      </c>
      <c r="D15" s="4" t="s">
        <v>21</v>
      </c>
      <c r="E15" s="5" t="s">
        <v>124</v>
      </c>
      <c r="F15" s="6">
        <v>0.1779</v>
      </c>
    </row>
    <row r="16" spans="1:6" x14ac:dyDescent="0.25">
      <c r="B16">
        <f>SUM(B1:B15)</f>
        <v>321924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F16"/>
  <sheetViews>
    <sheetView workbookViewId="0"/>
  </sheetViews>
  <sheetFormatPr defaultRowHeight="15" x14ac:dyDescent="0.25"/>
  <sheetData>
    <row r="1" spans="1:6" ht="30" x14ac:dyDescent="0.25">
      <c r="A1" s="1" t="s">
        <v>0</v>
      </c>
      <c r="B1" s="2">
        <v>16631</v>
      </c>
      <c r="C1" s="3">
        <v>5.16E-2</v>
      </c>
      <c r="D1" s="4" t="s">
        <v>125</v>
      </c>
      <c r="E1" s="5" t="s">
        <v>46</v>
      </c>
      <c r="F1" s="6">
        <v>0</v>
      </c>
    </row>
    <row r="2" spans="1:6" ht="30" x14ac:dyDescent="0.25">
      <c r="A2" s="1" t="s">
        <v>2</v>
      </c>
      <c r="B2" s="2">
        <v>11583</v>
      </c>
      <c r="C2" s="3">
        <v>3.5999999999999997E-2</v>
      </c>
      <c r="D2" s="4" t="s">
        <v>126</v>
      </c>
      <c r="E2" s="5" t="s">
        <v>127</v>
      </c>
      <c r="F2" s="6">
        <v>0</v>
      </c>
    </row>
    <row r="3" spans="1:6" ht="30" x14ac:dyDescent="0.25">
      <c r="A3" s="1" t="s">
        <v>3</v>
      </c>
      <c r="B3" s="2">
        <v>18055</v>
      </c>
      <c r="C3" s="3">
        <v>5.6099999999999997E-2</v>
      </c>
      <c r="D3" s="4" t="s">
        <v>102</v>
      </c>
      <c r="E3" s="5" t="s">
        <v>128</v>
      </c>
      <c r="F3" s="6">
        <v>0</v>
      </c>
    </row>
    <row r="4" spans="1:6" ht="30" x14ac:dyDescent="0.25">
      <c r="A4" s="1" t="s">
        <v>5</v>
      </c>
      <c r="B4" s="2">
        <v>20868</v>
      </c>
      <c r="C4" s="3">
        <v>6.4799999999999996E-2</v>
      </c>
      <c r="D4" s="4" t="s">
        <v>129</v>
      </c>
      <c r="E4" s="5" t="s">
        <v>130</v>
      </c>
      <c r="F4" s="6">
        <v>0</v>
      </c>
    </row>
    <row r="5" spans="1:6" ht="30" x14ac:dyDescent="0.25">
      <c r="A5" s="1" t="s">
        <v>7</v>
      </c>
      <c r="B5" s="2">
        <v>17794</v>
      </c>
      <c r="C5" s="3">
        <v>5.5300000000000002E-2</v>
      </c>
      <c r="D5" s="4" t="s">
        <v>131</v>
      </c>
      <c r="E5" s="5" t="s">
        <v>132</v>
      </c>
      <c r="F5" s="6">
        <v>0</v>
      </c>
    </row>
    <row r="6" spans="1:6" ht="30" x14ac:dyDescent="0.25">
      <c r="A6" s="1" t="s">
        <v>8</v>
      </c>
      <c r="B6" s="2">
        <v>9711</v>
      </c>
      <c r="C6" s="3">
        <v>3.0200000000000001E-2</v>
      </c>
      <c r="D6" s="4" t="s">
        <v>133</v>
      </c>
      <c r="E6" s="5" t="s">
        <v>134</v>
      </c>
      <c r="F6" s="6">
        <v>0</v>
      </c>
    </row>
    <row r="7" spans="1:6" ht="30" x14ac:dyDescent="0.25">
      <c r="A7" s="1" t="s">
        <v>10</v>
      </c>
      <c r="B7" s="2">
        <v>27218</v>
      </c>
      <c r="C7" s="3">
        <v>8.4500000000000006E-2</v>
      </c>
      <c r="D7" s="4" t="s">
        <v>135</v>
      </c>
      <c r="E7" s="5" t="s">
        <v>136</v>
      </c>
      <c r="F7" s="6">
        <v>0</v>
      </c>
    </row>
    <row r="8" spans="1:6" ht="30" x14ac:dyDescent="0.25">
      <c r="A8" s="1" t="s">
        <v>11</v>
      </c>
      <c r="B8" s="2">
        <v>58543</v>
      </c>
      <c r="C8" s="3">
        <v>0.18179999999999999</v>
      </c>
      <c r="D8" s="4" t="s">
        <v>111</v>
      </c>
      <c r="E8" s="5" t="s">
        <v>137</v>
      </c>
      <c r="F8" s="6">
        <v>8.9999999999999998E-4</v>
      </c>
    </row>
    <row r="9" spans="1:6" ht="45" x14ac:dyDescent="0.25">
      <c r="A9" s="1" t="s">
        <v>13</v>
      </c>
      <c r="B9" s="2">
        <v>85599</v>
      </c>
      <c r="C9" s="3">
        <v>0.26579999999999998</v>
      </c>
      <c r="D9" s="4" t="s">
        <v>138</v>
      </c>
      <c r="E9" s="5" t="s">
        <v>139</v>
      </c>
      <c r="F9" s="6">
        <v>1.15E-2</v>
      </c>
    </row>
    <row r="10" spans="1:6" ht="45" x14ac:dyDescent="0.25">
      <c r="A10" s="1" t="s">
        <v>14</v>
      </c>
      <c r="B10" s="2">
        <v>45806</v>
      </c>
      <c r="C10" s="3">
        <v>0.14219999999999999</v>
      </c>
      <c r="D10" s="4" t="s">
        <v>140</v>
      </c>
      <c r="E10" s="5" t="s">
        <v>141</v>
      </c>
      <c r="F10" s="6">
        <v>4.8599999999999997E-2</v>
      </c>
    </row>
    <row r="11" spans="1:6" ht="45" x14ac:dyDescent="0.25">
      <c r="A11" s="1" t="s">
        <v>15</v>
      </c>
      <c r="B11" s="2">
        <v>8985</v>
      </c>
      <c r="C11" s="3">
        <v>2.7900000000000001E-2</v>
      </c>
      <c r="D11" s="4" t="s">
        <v>142</v>
      </c>
      <c r="E11" s="5" t="s">
        <v>143</v>
      </c>
      <c r="F11" s="6">
        <v>7.3499999999999996E-2</v>
      </c>
    </row>
    <row r="12" spans="1:6" ht="45" x14ac:dyDescent="0.25">
      <c r="A12" s="1" t="s">
        <v>16</v>
      </c>
      <c r="B12" s="2">
        <v>946</v>
      </c>
      <c r="C12" s="3">
        <v>2.8999999999999998E-3</v>
      </c>
      <c r="D12" s="4" t="s">
        <v>144</v>
      </c>
      <c r="E12" s="5" t="s">
        <v>145</v>
      </c>
      <c r="F12" s="6">
        <v>9.1899999999999996E-2</v>
      </c>
    </row>
    <row r="13" spans="1:6" ht="45" x14ac:dyDescent="0.25">
      <c r="A13" s="1" t="s">
        <v>17</v>
      </c>
      <c r="B13" s="2">
        <v>262</v>
      </c>
      <c r="C13" s="3">
        <v>8.0000000000000004E-4</v>
      </c>
      <c r="D13" s="4" t="s">
        <v>146</v>
      </c>
      <c r="E13" s="5" t="s">
        <v>147</v>
      </c>
      <c r="F13" s="6">
        <v>0.27610000000000001</v>
      </c>
    </row>
    <row r="14" spans="1:6" ht="45" x14ac:dyDescent="0.25">
      <c r="A14" s="1" t="s">
        <v>18</v>
      </c>
      <c r="B14" s="2">
        <v>38</v>
      </c>
      <c r="C14" s="3">
        <v>1E-4</v>
      </c>
      <c r="D14" s="4" t="s">
        <v>122</v>
      </c>
      <c r="E14" s="5" t="s">
        <v>148</v>
      </c>
      <c r="F14" s="6">
        <v>0.31940000000000002</v>
      </c>
    </row>
    <row r="15" spans="1:6" ht="45" x14ac:dyDescent="0.25">
      <c r="A15" s="1" t="s">
        <v>20</v>
      </c>
      <c r="B15" s="2">
        <v>3</v>
      </c>
      <c r="C15" s="3">
        <v>0</v>
      </c>
      <c r="D15" s="4" t="s">
        <v>21</v>
      </c>
      <c r="E15" s="5" t="s">
        <v>149</v>
      </c>
      <c r="F15" s="6">
        <v>0.1779</v>
      </c>
    </row>
    <row r="16" spans="1:6" x14ac:dyDescent="0.25">
      <c r="B16">
        <f>SUM(B1:B15)</f>
        <v>322042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I410"/>
  <sheetViews>
    <sheetView workbookViewId="0">
      <selection activeCell="I410" sqref="I410"/>
    </sheetView>
  </sheetViews>
  <sheetFormatPr defaultRowHeight="15" x14ac:dyDescent="0.25"/>
  <cols>
    <col min="1" max="1" width="15.5703125" customWidth="1"/>
    <col min="5" max="5" width="9.5703125" bestFit="1" customWidth="1"/>
    <col min="6" max="6" width="12.42578125" bestFit="1" customWidth="1"/>
    <col min="7" max="7" width="14.28515625" bestFit="1" customWidth="1"/>
    <col min="8" max="8" width="8.42578125" style="25" customWidth="1"/>
  </cols>
  <sheetData>
    <row r="1" spans="1:9" x14ac:dyDescent="0.25">
      <c r="A1" s="19" t="s">
        <v>529</v>
      </c>
      <c r="B1" s="20" t="s">
        <v>530</v>
      </c>
      <c r="C1" s="20" t="s">
        <v>531</v>
      </c>
      <c r="D1" s="20" t="s">
        <v>532</v>
      </c>
      <c r="E1" s="20" t="s">
        <v>533</v>
      </c>
      <c r="F1" s="20" t="s">
        <v>534</v>
      </c>
      <c r="G1" s="20" t="s">
        <v>535</v>
      </c>
      <c r="I1" s="21" t="s">
        <v>536</v>
      </c>
    </row>
    <row r="2" spans="1:9" x14ac:dyDescent="0.25">
      <c r="A2" s="8"/>
      <c r="B2" s="9"/>
      <c r="C2" s="9"/>
      <c r="D2" s="9"/>
      <c r="E2" s="9"/>
      <c r="F2" s="10"/>
      <c r="G2" s="10"/>
    </row>
    <row r="3" spans="1:9" x14ac:dyDescent="0.25">
      <c r="A3" s="8" t="s">
        <v>150</v>
      </c>
      <c r="B3" s="9">
        <v>0.26867400000000002</v>
      </c>
      <c r="C3" s="9">
        <v>0.27623500000000001</v>
      </c>
      <c r="D3" s="9">
        <v>0.26455699999999999</v>
      </c>
      <c r="E3" s="9">
        <v>0.27475100000000002</v>
      </c>
      <c r="F3" s="10">
        <v>7332661</v>
      </c>
      <c r="G3" s="10">
        <v>763678412</v>
      </c>
      <c r="I3">
        <f>(C3-D3)/2+D3</f>
        <v>0.27039599999999997</v>
      </c>
    </row>
    <row r="4" spans="1:9" x14ac:dyDescent="0.25">
      <c r="A4" s="8" t="s">
        <v>151</v>
      </c>
      <c r="B4" s="9">
        <v>0.27989700000000001</v>
      </c>
      <c r="C4" s="9">
        <v>0.27989700000000001</v>
      </c>
      <c r="D4" s="9">
        <v>0.26841500000000001</v>
      </c>
      <c r="E4" s="9">
        <v>0.26864399999999999</v>
      </c>
      <c r="F4" s="10">
        <v>9118455</v>
      </c>
      <c r="G4" s="10">
        <v>746703665</v>
      </c>
      <c r="I4">
        <f>(C4-D4)/2+D4</f>
        <v>0.27415600000000001</v>
      </c>
    </row>
    <row r="5" spans="1:9" x14ac:dyDescent="0.25">
      <c r="A5" s="8" t="s">
        <v>152</v>
      </c>
      <c r="B5" s="9">
        <v>0.27686300000000003</v>
      </c>
      <c r="C5" s="9">
        <v>0.28437600000000002</v>
      </c>
      <c r="D5" s="9">
        <v>0.27245599999999998</v>
      </c>
      <c r="E5" s="9">
        <v>0.27984900000000001</v>
      </c>
      <c r="F5" s="10">
        <v>13408133</v>
      </c>
      <c r="G5" s="10">
        <v>777847784</v>
      </c>
      <c r="I5">
        <f>(C5-D5)/2+D5</f>
        <v>0.278416</v>
      </c>
    </row>
    <row r="6" spans="1:9" x14ac:dyDescent="0.25">
      <c r="A6" s="8" t="s">
        <v>153</v>
      </c>
      <c r="B6" s="9">
        <v>0.27959699999999998</v>
      </c>
      <c r="C6" s="9">
        <v>0.28352300000000003</v>
      </c>
      <c r="D6" s="9">
        <v>0.27260699999999999</v>
      </c>
      <c r="E6" s="9">
        <v>0.27682400000000001</v>
      </c>
      <c r="F6" s="10">
        <v>7388364</v>
      </c>
      <c r="G6" s="10">
        <v>769440598</v>
      </c>
      <c r="I6">
        <f t="shared" ref="I6:I69" si="0">(C6-D6)/2+D6</f>
        <v>0.27806500000000001</v>
      </c>
    </row>
    <row r="7" spans="1:9" x14ac:dyDescent="0.25">
      <c r="A7" s="8" t="s">
        <v>154</v>
      </c>
      <c r="B7" s="9">
        <v>0.25287199999999999</v>
      </c>
      <c r="C7" s="9">
        <v>0.27989000000000003</v>
      </c>
      <c r="D7" s="9">
        <v>0.25079600000000002</v>
      </c>
      <c r="E7" s="9">
        <v>0.27916000000000002</v>
      </c>
      <c r="F7" s="10">
        <v>15645823</v>
      </c>
      <c r="G7" s="10">
        <v>775933325</v>
      </c>
      <c r="I7">
        <f t="shared" si="0"/>
        <v>0.265343</v>
      </c>
    </row>
    <row r="8" spans="1:9" x14ac:dyDescent="0.25">
      <c r="A8" s="8" t="s">
        <v>155</v>
      </c>
      <c r="B8" s="9">
        <v>0.24505399999999999</v>
      </c>
      <c r="C8" s="9">
        <v>0.260106</v>
      </c>
      <c r="D8" s="9">
        <v>0.238593</v>
      </c>
      <c r="E8" s="9">
        <v>0.25437700000000002</v>
      </c>
      <c r="F8" s="10">
        <v>12382890</v>
      </c>
      <c r="G8" s="10">
        <v>707048650</v>
      </c>
      <c r="I8">
        <f t="shared" si="0"/>
        <v>0.2493495</v>
      </c>
    </row>
    <row r="9" spans="1:9" x14ac:dyDescent="0.25">
      <c r="A9" s="8" t="s">
        <v>156</v>
      </c>
      <c r="B9" s="9">
        <v>0.25020799999999999</v>
      </c>
      <c r="C9" s="9">
        <v>0.25020799999999999</v>
      </c>
      <c r="D9" s="9">
        <v>0.23250299999999999</v>
      </c>
      <c r="E9" s="9">
        <v>0.243704</v>
      </c>
      <c r="F9" s="10">
        <v>6208558</v>
      </c>
      <c r="G9" s="10">
        <v>677383095</v>
      </c>
      <c r="I9">
        <f t="shared" si="0"/>
        <v>0.2413555</v>
      </c>
    </row>
    <row r="10" spans="1:9" x14ac:dyDescent="0.25">
      <c r="A10" s="8" t="s">
        <v>157</v>
      </c>
      <c r="B10" s="9">
        <v>0.25190299999999999</v>
      </c>
      <c r="C10" s="9">
        <v>0.25595699999999999</v>
      </c>
      <c r="D10" s="9">
        <v>0.24848000000000001</v>
      </c>
      <c r="E10" s="9">
        <v>0.24957099999999999</v>
      </c>
      <c r="F10" s="10">
        <v>5384838</v>
      </c>
      <c r="G10" s="10">
        <v>693690120</v>
      </c>
      <c r="I10">
        <f t="shared" si="0"/>
        <v>0.25221850000000001</v>
      </c>
    </row>
    <row r="11" spans="1:9" x14ac:dyDescent="0.25">
      <c r="A11" s="8" t="s">
        <v>158</v>
      </c>
      <c r="B11" s="9">
        <v>0.249782</v>
      </c>
      <c r="C11" s="9">
        <v>0.26055899999999999</v>
      </c>
      <c r="D11" s="9">
        <v>0.24846799999999999</v>
      </c>
      <c r="E11" s="9">
        <v>0.25262800000000002</v>
      </c>
      <c r="F11" s="10">
        <v>7032087</v>
      </c>
      <c r="G11" s="10">
        <v>702187832</v>
      </c>
      <c r="I11">
        <f t="shared" si="0"/>
        <v>0.2545135</v>
      </c>
    </row>
    <row r="12" spans="1:9" x14ac:dyDescent="0.25">
      <c r="A12" s="8" t="s">
        <v>159</v>
      </c>
      <c r="B12" s="9">
        <v>0.258436</v>
      </c>
      <c r="C12" s="9">
        <v>0.259102</v>
      </c>
      <c r="D12" s="9">
        <v>0.248083</v>
      </c>
      <c r="E12" s="9">
        <v>0.24946099999999999</v>
      </c>
      <c r="F12" s="10">
        <v>5980121</v>
      </c>
      <c r="G12" s="10">
        <v>693384830</v>
      </c>
      <c r="I12">
        <f t="shared" si="0"/>
        <v>0.2535925</v>
      </c>
    </row>
    <row r="13" spans="1:9" x14ac:dyDescent="0.25">
      <c r="A13" s="8" t="s">
        <v>160</v>
      </c>
      <c r="B13" s="9">
        <v>0.25874900000000001</v>
      </c>
      <c r="C13" s="9">
        <v>0.25915899999999997</v>
      </c>
      <c r="D13" s="9">
        <v>0.24993000000000001</v>
      </c>
      <c r="E13" s="9">
        <v>0.25821499999999997</v>
      </c>
      <c r="F13" s="10">
        <v>8106702</v>
      </c>
      <c r="G13" s="10">
        <v>717716151</v>
      </c>
      <c r="I13">
        <f t="shared" si="0"/>
        <v>0.25454450000000001</v>
      </c>
    </row>
    <row r="14" spans="1:9" x14ac:dyDescent="0.25">
      <c r="A14" s="8" t="s">
        <v>161</v>
      </c>
      <c r="B14" s="9">
        <v>0.25836199999999998</v>
      </c>
      <c r="C14" s="9">
        <v>0.26023299999999999</v>
      </c>
      <c r="D14" s="9">
        <v>0.25187399999999999</v>
      </c>
      <c r="E14" s="9">
        <v>0.25906800000000002</v>
      </c>
      <c r="F14" s="10">
        <v>8301913</v>
      </c>
      <c r="G14" s="10">
        <v>720086990</v>
      </c>
      <c r="I14">
        <f t="shared" si="0"/>
        <v>0.25605349999999999</v>
      </c>
    </row>
    <row r="15" spans="1:9" x14ac:dyDescent="0.25">
      <c r="A15" s="8" t="s">
        <v>162</v>
      </c>
      <c r="B15" s="9">
        <v>0.263073</v>
      </c>
      <c r="C15" s="9">
        <v>0.272314</v>
      </c>
      <c r="D15" s="9">
        <v>0.25506400000000001</v>
      </c>
      <c r="E15" s="9">
        <v>0.25837399999999999</v>
      </c>
      <c r="F15" s="10">
        <v>10208235</v>
      </c>
      <c r="G15" s="10">
        <v>718159503</v>
      </c>
      <c r="I15">
        <f t="shared" si="0"/>
        <v>0.26368900000000001</v>
      </c>
    </row>
    <row r="16" spans="1:9" x14ac:dyDescent="0.25">
      <c r="A16" s="8" t="s">
        <v>163</v>
      </c>
      <c r="B16" s="9">
        <v>0.25460300000000002</v>
      </c>
      <c r="C16" s="9">
        <v>0.26485300000000001</v>
      </c>
      <c r="D16" s="9">
        <v>0.25331599999999999</v>
      </c>
      <c r="E16" s="9">
        <v>0.26319700000000001</v>
      </c>
      <c r="F16" s="10">
        <v>7573250</v>
      </c>
      <c r="G16" s="10">
        <v>731563929</v>
      </c>
      <c r="I16">
        <f t="shared" si="0"/>
        <v>0.2590845</v>
      </c>
    </row>
    <row r="17" spans="1:9" x14ac:dyDescent="0.25">
      <c r="A17" s="8" t="s">
        <v>164</v>
      </c>
      <c r="B17" s="9">
        <v>0.25782899999999997</v>
      </c>
      <c r="C17" s="9">
        <v>0.26067299999999999</v>
      </c>
      <c r="D17" s="9">
        <v>0.24831500000000001</v>
      </c>
      <c r="E17" s="9">
        <v>0.254747</v>
      </c>
      <c r="F17" s="10">
        <v>7352672</v>
      </c>
      <c r="G17" s="10">
        <v>708076486</v>
      </c>
      <c r="I17">
        <f t="shared" si="0"/>
        <v>0.254494</v>
      </c>
    </row>
    <row r="18" spans="1:9" x14ac:dyDescent="0.25">
      <c r="A18" s="8" t="s">
        <v>165</v>
      </c>
      <c r="B18" s="9">
        <v>0.27620699999999998</v>
      </c>
      <c r="C18" s="9">
        <v>0.27620699999999998</v>
      </c>
      <c r="D18" s="9">
        <v>0.24821299999999999</v>
      </c>
      <c r="E18" s="9">
        <v>0.25731500000000002</v>
      </c>
      <c r="F18" s="10">
        <v>12520680</v>
      </c>
      <c r="G18" s="10">
        <v>715214732</v>
      </c>
      <c r="I18">
        <f t="shared" si="0"/>
        <v>0.26221</v>
      </c>
    </row>
    <row r="19" spans="1:9" x14ac:dyDescent="0.25">
      <c r="A19" s="8" t="s">
        <v>166</v>
      </c>
      <c r="B19" s="9">
        <v>0.285576</v>
      </c>
      <c r="C19" s="9">
        <v>0.28804400000000002</v>
      </c>
      <c r="D19" s="9">
        <v>0.27326099999999998</v>
      </c>
      <c r="E19" s="9">
        <v>0.27602199999999999</v>
      </c>
      <c r="F19" s="10">
        <v>10125439</v>
      </c>
      <c r="G19" s="10">
        <v>767212409</v>
      </c>
      <c r="I19">
        <f t="shared" si="0"/>
        <v>0.28065249999999997</v>
      </c>
    </row>
    <row r="20" spans="1:9" x14ac:dyDescent="0.25">
      <c r="A20" s="8" t="s">
        <v>167</v>
      </c>
      <c r="B20" s="9">
        <v>0.28981800000000002</v>
      </c>
      <c r="C20" s="9">
        <v>0.29396800000000001</v>
      </c>
      <c r="D20" s="9">
        <v>0.28616200000000003</v>
      </c>
      <c r="E20" s="9">
        <v>0.28668100000000002</v>
      </c>
      <c r="F20" s="10">
        <v>7343799</v>
      </c>
      <c r="G20" s="10">
        <v>796838205</v>
      </c>
      <c r="I20">
        <f t="shared" si="0"/>
        <v>0.29006500000000002</v>
      </c>
    </row>
    <row r="21" spans="1:9" x14ac:dyDescent="0.25">
      <c r="A21" s="8" t="s">
        <v>168</v>
      </c>
      <c r="B21" s="9">
        <v>0.29668899999999998</v>
      </c>
      <c r="C21" s="9">
        <v>0.29724600000000001</v>
      </c>
      <c r="D21" s="9">
        <v>0.28787400000000002</v>
      </c>
      <c r="E21" s="9">
        <v>0.28983700000000001</v>
      </c>
      <c r="F21" s="10">
        <v>6625506</v>
      </c>
      <c r="G21" s="10">
        <v>805609804</v>
      </c>
      <c r="I21">
        <f t="shared" si="0"/>
        <v>0.29256000000000004</v>
      </c>
    </row>
    <row r="22" spans="1:9" x14ac:dyDescent="0.25">
      <c r="A22" s="8" t="s">
        <v>169</v>
      </c>
      <c r="B22" s="9">
        <v>0.29721599999999998</v>
      </c>
      <c r="C22" s="9">
        <v>0.29783700000000002</v>
      </c>
      <c r="D22" s="9">
        <v>0.291435</v>
      </c>
      <c r="E22" s="9">
        <v>0.29625699999999999</v>
      </c>
      <c r="F22" s="10">
        <v>7542316</v>
      </c>
      <c r="G22" s="10">
        <v>823456596</v>
      </c>
      <c r="I22">
        <f t="shared" si="0"/>
        <v>0.29463600000000001</v>
      </c>
    </row>
    <row r="23" spans="1:9" x14ac:dyDescent="0.25">
      <c r="A23" s="8" t="s">
        <v>170</v>
      </c>
      <c r="B23" s="9">
        <v>0.30767800000000001</v>
      </c>
      <c r="C23" s="9">
        <v>0.30828699999999998</v>
      </c>
      <c r="D23" s="9">
        <v>0.29446800000000001</v>
      </c>
      <c r="E23" s="9">
        <v>0.29719200000000001</v>
      </c>
      <c r="F23" s="10">
        <v>7805314</v>
      </c>
      <c r="G23" s="10">
        <v>826053071</v>
      </c>
      <c r="I23">
        <f t="shared" si="0"/>
        <v>0.30137749999999996</v>
      </c>
    </row>
    <row r="24" spans="1:9" x14ac:dyDescent="0.25">
      <c r="A24" s="8" t="s">
        <v>171</v>
      </c>
      <c r="B24" s="9">
        <v>0.30232300000000001</v>
      </c>
      <c r="C24" s="9">
        <v>0.30859799999999998</v>
      </c>
      <c r="D24" s="9">
        <v>0.29184300000000002</v>
      </c>
      <c r="E24" s="9">
        <v>0.30770399999999998</v>
      </c>
      <c r="F24" s="10">
        <v>8986031</v>
      </c>
      <c r="G24" s="10">
        <v>855271387</v>
      </c>
      <c r="I24">
        <f t="shared" si="0"/>
        <v>0.3002205</v>
      </c>
    </row>
    <row r="25" spans="1:9" x14ac:dyDescent="0.25">
      <c r="A25" s="8" t="s">
        <v>172</v>
      </c>
      <c r="B25" s="9">
        <v>0.30287900000000001</v>
      </c>
      <c r="C25" s="9">
        <v>0.30954900000000002</v>
      </c>
      <c r="D25" s="9">
        <v>0.29918299999999998</v>
      </c>
      <c r="E25" s="9">
        <v>0.30229600000000001</v>
      </c>
      <c r="F25" s="10">
        <v>6508997</v>
      </c>
      <c r="G25" s="10">
        <v>840241056</v>
      </c>
      <c r="I25">
        <f t="shared" si="0"/>
        <v>0.30436600000000003</v>
      </c>
    </row>
    <row r="26" spans="1:9" x14ac:dyDescent="0.25">
      <c r="A26" s="8" t="s">
        <v>173</v>
      </c>
      <c r="B26" s="9">
        <v>0.31632300000000002</v>
      </c>
      <c r="C26" s="9">
        <v>0.32096400000000003</v>
      </c>
      <c r="D26" s="9">
        <v>0.30021599999999998</v>
      </c>
      <c r="E26" s="9">
        <v>0.301867</v>
      </c>
      <c r="F26" s="10">
        <v>7528261</v>
      </c>
      <c r="G26" s="10">
        <v>839047167</v>
      </c>
      <c r="I26">
        <f t="shared" si="0"/>
        <v>0.31059000000000003</v>
      </c>
    </row>
    <row r="27" spans="1:9" x14ac:dyDescent="0.25">
      <c r="A27" s="8" t="s">
        <v>174</v>
      </c>
      <c r="B27" s="9">
        <v>0.31397599999999998</v>
      </c>
      <c r="C27" s="9">
        <v>0.32664700000000002</v>
      </c>
      <c r="D27" s="9">
        <v>0.311168</v>
      </c>
      <c r="E27" s="9">
        <v>0.316666</v>
      </c>
      <c r="F27" s="10">
        <v>8047539</v>
      </c>
      <c r="G27" s="10">
        <v>880184030</v>
      </c>
      <c r="I27">
        <f t="shared" si="0"/>
        <v>0.31890750000000001</v>
      </c>
    </row>
    <row r="28" spans="1:9" x14ac:dyDescent="0.25">
      <c r="A28" s="8" t="s">
        <v>175</v>
      </c>
      <c r="B28" s="9">
        <v>0.31480599999999997</v>
      </c>
      <c r="C28" s="9">
        <v>0.31703599999999998</v>
      </c>
      <c r="D28" s="9">
        <v>0.30691000000000002</v>
      </c>
      <c r="E28" s="9">
        <v>0.31352600000000003</v>
      </c>
      <c r="F28" s="10">
        <v>7307493</v>
      </c>
      <c r="G28" s="10">
        <v>871454889</v>
      </c>
      <c r="I28">
        <f t="shared" si="0"/>
        <v>0.311973</v>
      </c>
    </row>
    <row r="29" spans="1:9" x14ac:dyDescent="0.25">
      <c r="A29" s="8" t="s">
        <v>176</v>
      </c>
      <c r="B29" s="9">
        <v>0.30549900000000002</v>
      </c>
      <c r="C29" s="9">
        <v>0.31862800000000002</v>
      </c>
      <c r="D29" s="9">
        <v>0.29451100000000002</v>
      </c>
      <c r="E29" s="9">
        <v>0.31466899999999998</v>
      </c>
      <c r="F29" s="10">
        <v>9710479</v>
      </c>
      <c r="G29" s="10">
        <v>874630769</v>
      </c>
      <c r="I29">
        <f t="shared" si="0"/>
        <v>0.30656950000000005</v>
      </c>
    </row>
    <row r="30" spans="1:9" x14ac:dyDescent="0.25">
      <c r="A30" s="8" t="s">
        <v>177</v>
      </c>
      <c r="B30" s="9">
        <v>0.30402600000000002</v>
      </c>
      <c r="C30" s="9">
        <v>0.31232399999999999</v>
      </c>
      <c r="D30" s="9">
        <v>0.30191499999999999</v>
      </c>
      <c r="E30" s="9">
        <v>0.30579099999999998</v>
      </c>
      <c r="F30" s="10">
        <v>9337139</v>
      </c>
      <c r="G30" s="10">
        <v>849955196</v>
      </c>
      <c r="I30">
        <f t="shared" si="0"/>
        <v>0.30711949999999999</v>
      </c>
    </row>
    <row r="31" spans="1:9" x14ac:dyDescent="0.25">
      <c r="A31" s="8" t="s">
        <v>178</v>
      </c>
      <c r="B31" s="9">
        <v>0.31</v>
      </c>
      <c r="C31" s="9">
        <v>0.31336700000000001</v>
      </c>
      <c r="D31" s="9">
        <v>0.29734699999999997</v>
      </c>
      <c r="E31" s="9">
        <v>0.30456100000000003</v>
      </c>
      <c r="F31" s="10">
        <v>9998852</v>
      </c>
      <c r="G31" s="10">
        <v>846537475</v>
      </c>
      <c r="I31">
        <f t="shared" si="0"/>
        <v>0.30535699999999999</v>
      </c>
    </row>
    <row r="32" spans="1:9" x14ac:dyDescent="0.25">
      <c r="A32" s="8" t="s">
        <v>179</v>
      </c>
      <c r="B32" s="9">
        <v>0.29487400000000002</v>
      </c>
      <c r="C32" s="9">
        <v>0.31470700000000001</v>
      </c>
      <c r="D32" s="9">
        <v>0.288074</v>
      </c>
      <c r="E32" s="9">
        <v>0.30958000000000002</v>
      </c>
      <c r="F32" s="10">
        <v>12233290</v>
      </c>
      <c r="G32" s="10">
        <v>860486211</v>
      </c>
      <c r="I32">
        <f t="shared" si="0"/>
        <v>0.30139050000000001</v>
      </c>
    </row>
    <row r="33" spans="1:9" x14ac:dyDescent="0.25">
      <c r="A33" s="8" t="s">
        <v>180</v>
      </c>
      <c r="B33" s="9">
        <v>0.31408599999999998</v>
      </c>
      <c r="C33" s="9">
        <v>0.31558599999999998</v>
      </c>
      <c r="D33" s="9">
        <v>0.293823</v>
      </c>
      <c r="E33" s="9">
        <v>0.29461199999999999</v>
      </c>
      <c r="F33" s="10">
        <v>7453979</v>
      </c>
      <c r="G33" s="10">
        <v>818882842</v>
      </c>
      <c r="I33">
        <f t="shared" si="0"/>
        <v>0.30470449999999999</v>
      </c>
    </row>
    <row r="34" spans="1:9" x14ac:dyDescent="0.25">
      <c r="A34" s="8" t="s">
        <v>181</v>
      </c>
      <c r="B34" s="9">
        <v>0.315388</v>
      </c>
      <c r="C34" s="9">
        <v>0.317079</v>
      </c>
      <c r="D34" s="9">
        <v>0.30673699999999998</v>
      </c>
      <c r="E34" s="9">
        <v>0.31377100000000002</v>
      </c>
      <c r="F34" s="10">
        <v>6521125</v>
      </c>
      <c r="G34" s="10">
        <v>872135457</v>
      </c>
      <c r="I34">
        <f t="shared" si="0"/>
        <v>0.31190799999999996</v>
      </c>
    </row>
    <row r="35" spans="1:9" x14ac:dyDescent="0.25">
      <c r="A35" s="8" t="s">
        <v>182</v>
      </c>
      <c r="B35" s="9">
        <v>0.31208200000000003</v>
      </c>
      <c r="C35" s="9">
        <v>0.321515</v>
      </c>
      <c r="D35" s="9">
        <v>0.30938399999999999</v>
      </c>
      <c r="E35" s="9">
        <v>0.31537500000000002</v>
      </c>
      <c r="F35" s="10">
        <v>7948334</v>
      </c>
      <c r="G35" s="10">
        <v>876593512</v>
      </c>
      <c r="I35">
        <f t="shared" si="0"/>
        <v>0.31544949999999999</v>
      </c>
    </row>
    <row r="36" spans="1:9" x14ac:dyDescent="0.25">
      <c r="A36" s="8" t="s">
        <v>183</v>
      </c>
      <c r="B36" s="9">
        <v>0.36947400000000002</v>
      </c>
      <c r="C36" s="9">
        <v>0.37336399999999997</v>
      </c>
      <c r="D36" s="9">
        <v>0.30442200000000003</v>
      </c>
      <c r="E36" s="9">
        <v>0.31271199999999999</v>
      </c>
      <c r="F36" s="10">
        <v>16830193</v>
      </c>
      <c r="G36" s="10">
        <v>869193282</v>
      </c>
      <c r="I36">
        <f t="shared" si="0"/>
        <v>0.338893</v>
      </c>
    </row>
    <row r="37" spans="1:9" x14ac:dyDescent="0.25">
      <c r="A37" s="8" t="s">
        <v>184</v>
      </c>
      <c r="B37" s="9">
        <v>0.36408299999999999</v>
      </c>
      <c r="C37" s="9">
        <v>0.37323000000000001</v>
      </c>
      <c r="D37" s="9">
        <v>0.36296699999999998</v>
      </c>
      <c r="E37" s="9">
        <v>0.36940899999999999</v>
      </c>
      <c r="F37" s="10">
        <v>6902086</v>
      </c>
      <c r="G37" s="10">
        <v>1026784852</v>
      </c>
      <c r="I37">
        <f t="shared" si="0"/>
        <v>0.3680985</v>
      </c>
    </row>
    <row r="38" spans="1:9" x14ac:dyDescent="0.25">
      <c r="A38" s="8" t="s">
        <v>185</v>
      </c>
      <c r="B38" s="9">
        <v>0.36795699999999998</v>
      </c>
      <c r="C38" s="9">
        <v>0.37501299999999999</v>
      </c>
      <c r="D38" s="9">
        <v>0.35830800000000002</v>
      </c>
      <c r="E38" s="9">
        <v>0.363091</v>
      </c>
      <c r="F38" s="10">
        <v>9258539</v>
      </c>
      <c r="G38" s="10">
        <v>1009221591</v>
      </c>
      <c r="I38">
        <f t="shared" si="0"/>
        <v>0.3666605</v>
      </c>
    </row>
    <row r="39" spans="1:9" x14ac:dyDescent="0.25">
      <c r="A39" s="8" t="s">
        <v>186</v>
      </c>
      <c r="B39" s="9">
        <v>0.38101499999999999</v>
      </c>
      <c r="C39" s="9">
        <v>0.38280199999999998</v>
      </c>
      <c r="D39" s="9">
        <v>0.36528899999999997</v>
      </c>
      <c r="E39" s="9">
        <v>0.36776399999999998</v>
      </c>
      <c r="F39" s="10">
        <v>7165372</v>
      </c>
      <c r="G39" s="10">
        <v>1022211263</v>
      </c>
      <c r="I39">
        <f t="shared" si="0"/>
        <v>0.37404549999999998</v>
      </c>
    </row>
    <row r="40" spans="1:9" x14ac:dyDescent="0.25">
      <c r="A40" s="8" t="s">
        <v>187</v>
      </c>
      <c r="B40" s="9">
        <v>0.36932700000000002</v>
      </c>
      <c r="C40" s="9">
        <v>0.38500099999999998</v>
      </c>
      <c r="D40" s="9">
        <v>0.35727700000000001</v>
      </c>
      <c r="E40" s="9">
        <v>0.38092399999999998</v>
      </c>
      <c r="F40" s="10">
        <v>11081927</v>
      </c>
      <c r="G40" s="10">
        <v>1058789309</v>
      </c>
      <c r="I40">
        <f t="shared" si="0"/>
        <v>0.371139</v>
      </c>
    </row>
    <row r="41" spans="1:9" x14ac:dyDescent="0.25">
      <c r="A41" s="8" t="s">
        <v>188</v>
      </c>
      <c r="B41" s="9">
        <v>0.37622800000000001</v>
      </c>
      <c r="C41" s="9">
        <v>0.38211800000000001</v>
      </c>
      <c r="D41" s="9">
        <v>0.36913200000000002</v>
      </c>
      <c r="E41" s="9">
        <v>0.36954599999999999</v>
      </c>
      <c r="F41" s="10">
        <v>7224063</v>
      </c>
      <c r="G41" s="10">
        <v>1027165541</v>
      </c>
      <c r="I41">
        <f t="shared" si="0"/>
        <v>0.37562499999999999</v>
      </c>
    </row>
    <row r="42" spans="1:9" x14ac:dyDescent="0.25">
      <c r="A42" s="8" t="s">
        <v>189</v>
      </c>
      <c r="B42" s="9">
        <v>0.37922299999999998</v>
      </c>
      <c r="C42" s="9">
        <v>0.38912600000000003</v>
      </c>
      <c r="D42" s="9">
        <v>0.36783900000000003</v>
      </c>
      <c r="E42" s="9">
        <v>0.37706099999999998</v>
      </c>
      <c r="F42" s="10">
        <v>10403445</v>
      </c>
      <c r="G42" s="10">
        <v>1048052161</v>
      </c>
      <c r="I42">
        <f t="shared" si="0"/>
        <v>0.37848250000000005</v>
      </c>
    </row>
    <row r="43" spans="1:9" x14ac:dyDescent="0.25">
      <c r="A43" s="8" t="s">
        <v>190</v>
      </c>
      <c r="B43" s="9">
        <v>0.39494699999999999</v>
      </c>
      <c r="C43" s="9">
        <v>0.39686700000000003</v>
      </c>
      <c r="D43" s="9">
        <v>0.37868000000000002</v>
      </c>
      <c r="E43" s="9">
        <v>0.37923299999999999</v>
      </c>
      <c r="F43" s="10">
        <v>10387191</v>
      </c>
      <c r="G43" s="10">
        <v>1054090622</v>
      </c>
      <c r="I43">
        <f t="shared" si="0"/>
        <v>0.38777349999999999</v>
      </c>
    </row>
    <row r="44" spans="1:9" x14ac:dyDescent="0.25">
      <c r="A44" s="8" t="s">
        <v>191</v>
      </c>
      <c r="B44" s="9">
        <v>0.370477</v>
      </c>
      <c r="C44" s="9">
        <v>0.39701900000000001</v>
      </c>
      <c r="D44" s="9">
        <v>0.36363600000000001</v>
      </c>
      <c r="E44" s="9">
        <v>0.39470499999999997</v>
      </c>
      <c r="F44" s="10">
        <v>14754780</v>
      </c>
      <c r="G44" s="10">
        <v>1097094206</v>
      </c>
      <c r="I44">
        <f t="shared" si="0"/>
        <v>0.38032750000000004</v>
      </c>
    </row>
    <row r="45" spans="1:9" x14ac:dyDescent="0.25">
      <c r="A45" s="8" t="s">
        <v>192</v>
      </c>
      <c r="B45" s="9">
        <v>0.356734</v>
      </c>
      <c r="C45" s="9">
        <v>0.36918400000000001</v>
      </c>
      <c r="D45" s="9">
        <v>0.352076</v>
      </c>
      <c r="E45" s="9">
        <v>0.36918400000000001</v>
      </c>
      <c r="F45" s="10">
        <v>7921095</v>
      </c>
      <c r="G45" s="10">
        <v>1026158621</v>
      </c>
      <c r="I45">
        <f t="shared" si="0"/>
        <v>0.36063000000000001</v>
      </c>
    </row>
    <row r="46" spans="1:9" x14ac:dyDescent="0.25">
      <c r="A46" s="8" t="s">
        <v>193</v>
      </c>
      <c r="B46" s="9">
        <v>0.36046699999999998</v>
      </c>
      <c r="C46" s="9">
        <v>0.36909799999999998</v>
      </c>
      <c r="D46" s="9">
        <v>0.34764699999999998</v>
      </c>
      <c r="E46" s="9">
        <v>0.35656500000000002</v>
      </c>
      <c r="F46" s="10">
        <v>10779256</v>
      </c>
      <c r="G46" s="10">
        <v>991083253</v>
      </c>
      <c r="I46">
        <f t="shared" si="0"/>
        <v>0.35837249999999998</v>
      </c>
    </row>
    <row r="47" spans="1:9" x14ac:dyDescent="0.25">
      <c r="A47" s="8" t="s">
        <v>194</v>
      </c>
      <c r="B47" s="9">
        <v>0.35494999999999999</v>
      </c>
      <c r="C47" s="9">
        <v>0.36281099999999999</v>
      </c>
      <c r="D47" s="9">
        <v>0.34811999999999999</v>
      </c>
      <c r="E47" s="9">
        <v>0.36080800000000002</v>
      </c>
      <c r="F47" s="10">
        <v>9035907</v>
      </c>
      <c r="G47" s="10">
        <v>1002877280</v>
      </c>
      <c r="I47">
        <f t="shared" si="0"/>
        <v>0.35546549999999999</v>
      </c>
    </row>
    <row r="48" spans="1:9" x14ac:dyDescent="0.25">
      <c r="A48" s="8" t="s">
        <v>195</v>
      </c>
      <c r="B48" s="9">
        <v>0.366701</v>
      </c>
      <c r="C48" s="9">
        <v>0.37217800000000001</v>
      </c>
      <c r="D48" s="9">
        <v>0.35263299999999997</v>
      </c>
      <c r="E48" s="9">
        <v>0.35531699999999999</v>
      </c>
      <c r="F48" s="10">
        <v>11284186</v>
      </c>
      <c r="G48" s="10">
        <v>987615750</v>
      </c>
      <c r="I48">
        <f t="shared" si="0"/>
        <v>0.36240549999999999</v>
      </c>
    </row>
    <row r="49" spans="1:9" x14ac:dyDescent="0.25">
      <c r="A49" s="8" t="s">
        <v>196</v>
      </c>
      <c r="B49" s="9">
        <v>0.31828699999999999</v>
      </c>
      <c r="C49" s="9">
        <v>0.36804399999999998</v>
      </c>
      <c r="D49" s="9">
        <v>0.316581</v>
      </c>
      <c r="E49" s="9">
        <v>0.36662899999999998</v>
      </c>
      <c r="F49" s="10">
        <v>15735602</v>
      </c>
      <c r="G49" s="10">
        <v>1019056535</v>
      </c>
      <c r="I49">
        <f t="shared" si="0"/>
        <v>0.34231250000000002</v>
      </c>
    </row>
    <row r="50" spans="1:9" x14ac:dyDescent="0.25">
      <c r="A50" s="8" t="s">
        <v>197</v>
      </c>
      <c r="B50" s="9">
        <v>0.33355099999999999</v>
      </c>
      <c r="C50" s="9">
        <v>0.33610699999999999</v>
      </c>
      <c r="D50" s="9">
        <v>0.31601600000000002</v>
      </c>
      <c r="E50" s="9">
        <v>0.31831300000000001</v>
      </c>
      <c r="F50" s="10">
        <v>10073706</v>
      </c>
      <c r="G50" s="10">
        <v>884760052</v>
      </c>
      <c r="I50">
        <f t="shared" si="0"/>
        <v>0.3260615</v>
      </c>
    </row>
    <row r="51" spans="1:9" x14ac:dyDescent="0.25">
      <c r="A51" s="8" t="s">
        <v>198</v>
      </c>
      <c r="B51" s="9">
        <v>0.33341500000000002</v>
      </c>
      <c r="C51" s="9">
        <v>0.34635300000000002</v>
      </c>
      <c r="D51" s="9">
        <v>0.32122899999999999</v>
      </c>
      <c r="E51" s="9">
        <v>0.33308300000000002</v>
      </c>
      <c r="F51" s="10">
        <v>10062637</v>
      </c>
      <c r="G51" s="10">
        <v>925813148</v>
      </c>
      <c r="I51">
        <f t="shared" si="0"/>
        <v>0.333791</v>
      </c>
    </row>
    <row r="52" spans="1:9" x14ac:dyDescent="0.25">
      <c r="A52" s="8" t="s">
        <v>199</v>
      </c>
      <c r="B52" s="9">
        <v>0.35868899999999998</v>
      </c>
      <c r="C52" s="9">
        <v>0.35868899999999998</v>
      </c>
      <c r="D52" s="9">
        <v>0.31848599999999999</v>
      </c>
      <c r="E52" s="9">
        <v>0.33307300000000001</v>
      </c>
      <c r="F52" s="10">
        <v>15120227</v>
      </c>
      <c r="G52" s="10">
        <v>925785992</v>
      </c>
      <c r="I52">
        <f t="shared" si="0"/>
        <v>0.33858749999999999</v>
      </c>
    </row>
    <row r="53" spans="1:9" x14ac:dyDescent="0.25">
      <c r="A53" s="8" t="s">
        <v>200</v>
      </c>
      <c r="B53" s="9">
        <v>0.36178700000000003</v>
      </c>
      <c r="C53" s="9">
        <v>0.38886599999999999</v>
      </c>
      <c r="D53" s="9">
        <v>0.35508899999999999</v>
      </c>
      <c r="E53" s="9">
        <v>0.35761799999999999</v>
      </c>
      <c r="F53" s="10">
        <v>18479180</v>
      </c>
      <c r="G53" s="10">
        <v>994009209</v>
      </c>
      <c r="I53">
        <f t="shared" si="0"/>
        <v>0.37197749999999996</v>
      </c>
    </row>
    <row r="54" spans="1:9" x14ac:dyDescent="0.25">
      <c r="A54" s="8" t="s">
        <v>201</v>
      </c>
      <c r="B54" s="9">
        <v>0.34457399999999999</v>
      </c>
      <c r="C54" s="9">
        <v>0.37996099999999999</v>
      </c>
      <c r="D54" s="9">
        <v>0.34333399999999997</v>
      </c>
      <c r="E54" s="9">
        <v>0.36201299999999997</v>
      </c>
      <c r="F54" s="10">
        <v>20732312</v>
      </c>
      <c r="G54" s="10">
        <v>1006225205</v>
      </c>
      <c r="I54">
        <f t="shared" si="0"/>
        <v>0.36164750000000001</v>
      </c>
    </row>
    <row r="55" spans="1:9" x14ac:dyDescent="0.25">
      <c r="A55" s="8" t="s">
        <v>202</v>
      </c>
      <c r="B55" s="9">
        <v>0.32167099999999998</v>
      </c>
      <c r="C55" s="9">
        <v>0.348163</v>
      </c>
      <c r="D55" s="9">
        <v>0.32109300000000002</v>
      </c>
      <c r="E55" s="9">
        <v>0.343773</v>
      </c>
      <c r="F55" s="10">
        <v>13812917</v>
      </c>
      <c r="G55" s="10">
        <v>955527469</v>
      </c>
      <c r="I55">
        <f t="shared" si="0"/>
        <v>0.33462800000000004</v>
      </c>
    </row>
    <row r="56" spans="1:9" x14ac:dyDescent="0.25">
      <c r="A56" s="8" t="s">
        <v>203</v>
      </c>
      <c r="B56" s="9">
        <v>0.34866000000000003</v>
      </c>
      <c r="C56" s="9">
        <v>0.35450799999999999</v>
      </c>
      <c r="D56" s="9">
        <v>0.318633</v>
      </c>
      <c r="E56" s="9">
        <v>0.32598300000000002</v>
      </c>
      <c r="F56" s="10">
        <v>18668528</v>
      </c>
      <c r="G56" s="10">
        <v>906080283</v>
      </c>
      <c r="I56">
        <f t="shared" si="0"/>
        <v>0.33657049999999999</v>
      </c>
    </row>
    <row r="57" spans="1:9" x14ac:dyDescent="0.25">
      <c r="A57" s="8" t="s">
        <v>204</v>
      </c>
      <c r="B57" s="9">
        <v>0.28137600000000001</v>
      </c>
      <c r="C57" s="9">
        <v>0.34876000000000001</v>
      </c>
      <c r="D57" s="9">
        <v>0.28012700000000001</v>
      </c>
      <c r="E57" s="9">
        <v>0.34844999999999998</v>
      </c>
      <c r="F57" s="10">
        <v>27198523</v>
      </c>
      <c r="G57" s="10">
        <v>968527646</v>
      </c>
      <c r="I57">
        <f t="shared" si="0"/>
        <v>0.31444349999999999</v>
      </c>
    </row>
    <row r="58" spans="1:9" x14ac:dyDescent="0.25">
      <c r="A58" s="8" t="s">
        <v>205</v>
      </c>
      <c r="B58" s="9">
        <v>0.29168500000000003</v>
      </c>
      <c r="C58" s="9">
        <v>0.31323299999999998</v>
      </c>
      <c r="D58" s="9">
        <v>0.28106599999999998</v>
      </c>
      <c r="E58" s="9">
        <v>0.28173799999999999</v>
      </c>
      <c r="F58" s="10">
        <v>21042942</v>
      </c>
      <c r="G58" s="10">
        <v>783100564</v>
      </c>
      <c r="I58">
        <f t="shared" si="0"/>
        <v>0.29714949999999996</v>
      </c>
    </row>
    <row r="59" spans="1:9" x14ac:dyDescent="0.25">
      <c r="A59" s="8" t="s">
        <v>206</v>
      </c>
      <c r="B59" s="9">
        <v>0.258075</v>
      </c>
      <c r="C59" s="9">
        <v>0.28983500000000001</v>
      </c>
      <c r="D59" s="9">
        <v>0.25122800000000001</v>
      </c>
      <c r="E59" s="9">
        <v>0.28983500000000001</v>
      </c>
      <c r="F59" s="10">
        <v>14202710</v>
      </c>
      <c r="G59" s="10">
        <v>805604248</v>
      </c>
      <c r="I59">
        <f t="shared" si="0"/>
        <v>0.27053150000000004</v>
      </c>
    </row>
    <row r="60" spans="1:9" x14ac:dyDescent="0.25">
      <c r="A60" s="8" t="s">
        <v>207</v>
      </c>
      <c r="B60" s="9">
        <v>0.22274099999999999</v>
      </c>
      <c r="C60" s="9">
        <v>0.26294400000000001</v>
      </c>
      <c r="D60" s="9">
        <v>0.22267500000000001</v>
      </c>
      <c r="E60" s="9">
        <v>0.25795200000000001</v>
      </c>
      <c r="F60" s="10">
        <v>12696516</v>
      </c>
      <c r="G60" s="10">
        <v>716986248</v>
      </c>
      <c r="I60">
        <f t="shared" si="0"/>
        <v>0.24280950000000001</v>
      </c>
    </row>
    <row r="61" spans="1:9" x14ac:dyDescent="0.25">
      <c r="A61" s="8" t="s">
        <v>208</v>
      </c>
      <c r="B61" s="9">
        <v>0.22009300000000001</v>
      </c>
      <c r="C61" s="9">
        <v>0.23086400000000001</v>
      </c>
      <c r="D61" s="9">
        <v>0.21953600000000001</v>
      </c>
      <c r="E61" s="9">
        <v>0.22248299999999999</v>
      </c>
      <c r="F61" s="10">
        <v>6107463</v>
      </c>
      <c r="G61" s="10">
        <v>618399305</v>
      </c>
      <c r="I61">
        <f t="shared" si="0"/>
        <v>0.22520000000000001</v>
      </c>
    </row>
    <row r="62" spans="1:9" x14ac:dyDescent="0.25">
      <c r="A62" s="8" t="s">
        <v>209</v>
      </c>
      <c r="B62" s="9">
        <v>0.21310699999999999</v>
      </c>
      <c r="C62" s="9">
        <v>0.221497</v>
      </c>
      <c r="D62" s="9">
        <v>0.21030099999999999</v>
      </c>
      <c r="E62" s="9">
        <v>0.219802</v>
      </c>
      <c r="F62" s="10">
        <v>7446599</v>
      </c>
      <c r="G62" s="10">
        <v>610946720</v>
      </c>
      <c r="I62">
        <f t="shared" si="0"/>
        <v>0.21589900000000001</v>
      </c>
    </row>
    <row r="63" spans="1:9" x14ac:dyDescent="0.25">
      <c r="A63" s="8" t="s">
        <v>210</v>
      </c>
      <c r="B63" s="9">
        <v>0.27187800000000001</v>
      </c>
      <c r="C63" s="9">
        <v>0.272092</v>
      </c>
      <c r="D63" s="9">
        <v>0.209035</v>
      </c>
      <c r="E63" s="9">
        <v>0.21307699999999999</v>
      </c>
      <c r="F63" s="10">
        <v>6210663</v>
      </c>
      <c r="G63" s="10">
        <v>592255151</v>
      </c>
      <c r="I63">
        <f t="shared" si="0"/>
        <v>0.24056349999999999</v>
      </c>
    </row>
    <row r="64" spans="1:9" x14ac:dyDescent="0.25">
      <c r="A64" s="8" t="s">
        <v>211</v>
      </c>
      <c r="B64" s="9">
        <v>0.23283799999999999</v>
      </c>
      <c r="C64" s="9">
        <v>0.27232000000000001</v>
      </c>
      <c r="D64" s="9">
        <v>0.21733</v>
      </c>
      <c r="E64" s="9">
        <v>0.27211000000000002</v>
      </c>
      <c r="F64" s="10">
        <v>5996849</v>
      </c>
      <c r="G64" s="10">
        <v>756336730</v>
      </c>
      <c r="I64">
        <f t="shared" si="0"/>
        <v>0.24482500000000001</v>
      </c>
    </row>
    <row r="65" spans="1:9" x14ac:dyDescent="0.25">
      <c r="A65" s="8" t="s">
        <v>212</v>
      </c>
      <c r="B65" s="9">
        <v>0.224912</v>
      </c>
      <c r="C65" s="9">
        <v>0.23493900000000001</v>
      </c>
      <c r="D65" s="9">
        <v>0.224328</v>
      </c>
      <c r="E65" s="9">
        <v>0.23286999999999999</v>
      </c>
      <c r="F65" s="10">
        <v>3355605</v>
      </c>
      <c r="G65" s="10">
        <v>647268201</v>
      </c>
      <c r="I65">
        <f t="shared" si="0"/>
        <v>0.22963349999999999</v>
      </c>
    </row>
    <row r="66" spans="1:9" x14ac:dyDescent="0.25">
      <c r="A66" s="8" t="s">
        <v>213</v>
      </c>
      <c r="B66" s="9">
        <v>0.23138900000000001</v>
      </c>
      <c r="C66" s="9">
        <v>0.24861900000000001</v>
      </c>
      <c r="D66" s="9">
        <v>0.22284200000000001</v>
      </c>
      <c r="E66" s="9">
        <v>0.225301</v>
      </c>
      <c r="F66" s="10">
        <v>4375737</v>
      </c>
      <c r="G66" s="10">
        <v>626231130</v>
      </c>
      <c r="I66">
        <f t="shared" si="0"/>
        <v>0.23573050000000001</v>
      </c>
    </row>
    <row r="67" spans="1:9" x14ac:dyDescent="0.25">
      <c r="A67" s="8" t="s">
        <v>214</v>
      </c>
      <c r="B67" s="9">
        <v>0.24338299999999999</v>
      </c>
      <c r="C67" s="9">
        <v>0.264797</v>
      </c>
      <c r="D67" s="9">
        <v>0.229071</v>
      </c>
      <c r="E67" s="9">
        <v>0.232019</v>
      </c>
      <c r="F67" s="10">
        <v>6248375</v>
      </c>
      <c r="G67" s="10">
        <v>644904895</v>
      </c>
      <c r="I67">
        <f t="shared" si="0"/>
        <v>0.24693399999999999</v>
      </c>
    </row>
    <row r="68" spans="1:9" x14ac:dyDescent="0.25">
      <c r="A68" s="8" t="s">
        <v>215</v>
      </c>
      <c r="B68" s="9">
        <v>0.23274</v>
      </c>
      <c r="C68" s="9">
        <v>0.25108000000000003</v>
      </c>
      <c r="D68" s="9">
        <v>0.23230400000000001</v>
      </c>
      <c r="E68" s="9">
        <v>0.24423800000000001</v>
      </c>
      <c r="F68" s="10">
        <v>7602925</v>
      </c>
      <c r="G68" s="10">
        <v>678867293</v>
      </c>
      <c r="I68">
        <f t="shared" si="0"/>
        <v>0.24169200000000002</v>
      </c>
    </row>
    <row r="69" spans="1:9" x14ac:dyDescent="0.25">
      <c r="A69" s="8" t="s">
        <v>216</v>
      </c>
      <c r="B69" s="9">
        <v>0.23649700000000001</v>
      </c>
      <c r="C69" s="9">
        <v>0.24269299999999999</v>
      </c>
      <c r="D69" s="9">
        <v>0.223469</v>
      </c>
      <c r="E69" s="9">
        <v>0.233075</v>
      </c>
      <c r="F69" s="10">
        <v>8035295</v>
      </c>
      <c r="G69" s="10">
        <v>647837857</v>
      </c>
      <c r="I69">
        <f t="shared" si="0"/>
        <v>0.23308099999999998</v>
      </c>
    </row>
    <row r="70" spans="1:9" x14ac:dyDescent="0.25">
      <c r="A70" s="8" t="s">
        <v>217</v>
      </c>
      <c r="B70" s="9">
        <v>0.23511899999999999</v>
      </c>
      <c r="C70" s="9">
        <v>0.245589</v>
      </c>
      <c r="D70" s="9">
        <v>0.21487200000000001</v>
      </c>
      <c r="E70" s="9">
        <v>0.23613899999999999</v>
      </c>
      <c r="F70" s="10">
        <v>14603754</v>
      </c>
      <c r="G70" s="10">
        <v>656354207</v>
      </c>
      <c r="I70">
        <f t="shared" ref="I70:I133" si="1">(C70-D70)/2+D70</f>
        <v>0.2302305</v>
      </c>
    </row>
    <row r="71" spans="1:9" x14ac:dyDescent="0.25">
      <c r="A71" s="8" t="s">
        <v>218</v>
      </c>
      <c r="B71" s="9">
        <v>0.25869799999999998</v>
      </c>
      <c r="C71" s="9">
        <v>0.26665800000000001</v>
      </c>
      <c r="D71" s="9">
        <v>0.23558299999999999</v>
      </c>
      <c r="E71" s="9">
        <v>0.23663300000000001</v>
      </c>
      <c r="F71" s="10">
        <v>9816454</v>
      </c>
      <c r="G71" s="10">
        <v>657728993</v>
      </c>
      <c r="I71">
        <f t="shared" si="1"/>
        <v>0.25112049999999997</v>
      </c>
    </row>
    <row r="72" spans="1:9" x14ac:dyDescent="0.25">
      <c r="A72" s="8" t="s">
        <v>219</v>
      </c>
      <c r="B72" s="9">
        <v>0.278839</v>
      </c>
      <c r="C72" s="9">
        <v>0.27912100000000001</v>
      </c>
      <c r="D72" s="9">
        <v>0.25812400000000002</v>
      </c>
      <c r="E72" s="9">
        <v>0.25873499999999999</v>
      </c>
      <c r="F72" s="10">
        <v>8448221</v>
      </c>
      <c r="G72" s="10">
        <v>719163019</v>
      </c>
      <c r="I72">
        <f t="shared" si="1"/>
        <v>0.26862249999999999</v>
      </c>
    </row>
    <row r="73" spans="1:9" x14ac:dyDescent="0.25">
      <c r="A73" s="8" t="s">
        <v>220</v>
      </c>
      <c r="B73" s="9">
        <v>0.27454000000000001</v>
      </c>
      <c r="C73" s="9">
        <v>0.28880400000000001</v>
      </c>
      <c r="D73" s="9">
        <v>0.27032099999999998</v>
      </c>
      <c r="E73" s="9">
        <v>0.27835799999999999</v>
      </c>
      <c r="F73" s="10">
        <v>8557838</v>
      </c>
      <c r="G73" s="10">
        <v>773703420</v>
      </c>
      <c r="I73">
        <f t="shared" si="1"/>
        <v>0.27956249999999999</v>
      </c>
    </row>
    <row r="74" spans="1:9" x14ac:dyDescent="0.25">
      <c r="A74" s="8" t="s">
        <v>221</v>
      </c>
      <c r="B74" s="9">
        <v>0.29733199999999999</v>
      </c>
      <c r="C74" s="9">
        <v>0.29785499999999998</v>
      </c>
      <c r="D74" s="9">
        <v>0.26963100000000001</v>
      </c>
      <c r="E74" s="9">
        <v>0.27487</v>
      </c>
      <c r="F74" s="10">
        <v>9591944</v>
      </c>
      <c r="G74" s="10">
        <v>764009730</v>
      </c>
      <c r="I74">
        <f t="shared" si="1"/>
        <v>0.28374299999999997</v>
      </c>
    </row>
    <row r="75" spans="1:9" x14ac:dyDescent="0.25">
      <c r="A75" s="8" t="s">
        <v>222</v>
      </c>
      <c r="B75" s="9">
        <v>0.30082399999999998</v>
      </c>
      <c r="C75" s="9">
        <v>0.31146000000000001</v>
      </c>
      <c r="D75" s="9">
        <v>0.29374800000000001</v>
      </c>
      <c r="E75" s="9">
        <v>0.29632799999999998</v>
      </c>
      <c r="F75" s="10">
        <v>7224882</v>
      </c>
      <c r="G75" s="10">
        <v>823651399</v>
      </c>
      <c r="I75">
        <f t="shared" si="1"/>
        <v>0.30260399999999998</v>
      </c>
    </row>
    <row r="76" spans="1:9" x14ac:dyDescent="0.25">
      <c r="A76" s="8" t="s">
        <v>223</v>
      </c>
      <c r="B76" s="9">
        <v>0.28714000000000001</v>
      </c>
      <c r="C76" s="9">
        <v>0.30512099999999998</v>
      </c>
      <c r="D76" s="9">
        <v>0.28228199999999998</v>
      </c>
      <c r="E76" s="9">
        <v>0.30117100000000002</v>
      </c>
      <c r="F76" s="10">
        <v>6929627</v>
      </c>
      <c r="G76" s="10">
        <v>837114591</v>
      </c>
      <c r="I76">
        <f t="shared" si="1"/>
        <v>0.29370149999999995</v>
      </c>
    </row>
    <row r="77" spans="1:9" x14ac:dyDescent="0.25">
      <c r="A77" s="8" t="s">
        <v>224</v>
      </c>
      <c r="B77" s="9">
        <v>0.30755700000000002</v>
      </c>
      <c r="C77" s="9">
        <v>0.30755700000000002</v>
      </c>
      <c r="D77" s="9">
        <v>0.27798800000000001</v>
      </c>
      <c r="E77" s="9">
        <v>0.28704099999999999</v>
      </c>
      <c r="F77" s="10">
        <v>9773876</v>
      </c>
      <c r="G77" s="10">
        <v>797837804</v>
      </c>
      <c r="I77">
        <f t="shared" si="1"/>
        <v>0.29277249999999999</v>
      </c>
    </row>
    <row r="78" spans="1:9" x14ac:dyDescent="0.25">
      <c r="A78" s="8" t="s">
        <v>225</v>
      </c>
      <c r="B78" s="9">
        <v>0.30132500000000001</v>
      </c>
      <c r="C78" s="9">
        <v>0.31317600000000001</v>
      </c>
      <c r="D78" s="9">
        <v>0.289244</v>
      </c>
      <c r="E78" s="9">
        <v>0.30673899999999998</v>
      </c>
      <c r="F78" s="10">
        <v>11580948</v>
      </c>
      <c r="G78" s="10">
        <v>852590933</v>
      </c>
      <c r="I78">
        <f t="shared" si="1"/>
        <v>0.30120999999999998</v>
      </c>
    </row>
    <row r="79" spans="1:9" x14ac:dyDescent="0.25">
      <c r="A79" s="8" t="s">
        <v>226</v>
      </c>
      <c r="B79" s="9">
        <v>0.27044899999999999</v>
      </c>
      <c r="C79" s="9">
        <v>0.31031300000000001</v>
      </c>
      <c r="D79" s="9">
        <v>0.27044899999999999</v>
      </c>
      <c r="E79" s="9">
        <v>0.30072900000000002</v>
      </c>
      <c r="F79" s="10">
        <v>15427400</v>
      </c>
      <c r="G79" s="10">
        <v>835885362</v>
      </c>
      <c r="I79">
        <f t="shared" si="1"/>
        <v>0.290381</v>
      </c>
    </row>
    <row r="80" spans="1:9" x14ac:dyDescent="0.25">
      <c r="A80" s="8" t="s">
        <v>227</v>
      </c>
      <c r="B80" s="9">
        <v>0.271677</v>
      </c>
      <c r="C80" s="9">
        <v>0.27567199999999997</v>
      </c>
      <c r="D80" s="9">
        <v>0.25743199999999999</v>
      </c>
      <c r="E80" s="9">
        <v>0.27006400000000003</v>
      </c>
      <c r="F80" s="10">
        <v>9293710</v>
      </c>
      <c r="G80" s="10">
        <v>750651066</v>
      </c>
      <c r="I80">
        <f t="shared" si="1"/>
        <v>0.26655200000000001</v>
      </c>
    </row>
    <row r="81" spans="1:9" x14ac:dyDescent="0.25">
      <c r="A81" s="8" t="s">
        <v>228</v>
      </c>
      <c r="B81" s="9">
        <v>0.28822700000000001</v>
      </c>
      <c r="C81" s="9">
        <v>0.29514699999999999</v>
      </c>
      <c r="D81" s="9">
        <v>0.25507600000000002</v>
      </c>
      <c r="E81" s="9">
        <v>0.27346599999999999</v>
      </c>
      <c r="F81" s="10">
        <v>15075700</v>
      </c>
      <c r="G81" s="10">
        <v>760107028</v>
      </c>
      <c r="I81">
        <f t="shared" si="1"/>
        <v>0.27511150000000001</v>
      </c>
    </row>
    <row r="82" spans="1:9" x14ac:dyDescent="0.25">
      <c r="A82" s="8" t="s">
        <v>229</v>
      </c>
      <c r="B82" s="9">
        <v>0.27971000000000001</v>
      </c>
      <c r="C82" s="9">
        <v>0.29409200000000002</v>
      </c>
      <c r="D82" s="9">
        <v>0.249469</v>
      </c>
      <c r="E82" s="9">
        <v>0.287495</v>
      </c>
      <c r="F82" s="10">
        <v>18296300</v>
      </c>
      <c r="G82" s="10">
        <v>799101059</v>
      </c>
      <c r="I82">
        <f t="shared" si="1"/>
        <v>0.27178049999999998</v>
      </c>
    </row>
    <row r="83" spans="1:9" x14ac:dyDescent="0.25">
      <c r="A83" s="8" t="s">
        <v>230</v>
      </c>
      <c r="B83" s="9">
        <v>0.31780900000000001</v>
      </c>
      <c r="C83" s="9">
        <v>0.32505000000000001</v>
      </c>
      <c r="D83" s="9">
        <v>0.26601999999999998</v>
      </c>
      <c r="E83" s="9">
        <v>0.280754</v>
      </c>
      <c r="F83" s="10">
        <v>12401200</v>
      </c>
      <c r="G83" s="10">
        <v>780364245</v>
      </c>
      <c r="I83">
        <f t="shared" si="1"/>
        <v>0.29553499999999999</v>
      </c>
    </row>
    <row r="84" spans="1:9" x14ac:dyDescent="0.25">
      <c r="A84" s="8" t="s">
        <v>231</v>
      </c>
      <c r="B84" s="9">
        <v>0.307923</v>
      </c>
      <c r="C84" s="9">
        <v>0.321795</v>
      </c>
      <c r="D84" s="9">
        <v>0.29722199999999999</v>
      </c>
      <c r="E84" s="9">
        <v>0.31815300000000002</v>
      </c>
      <c r="F84" s="10">
        <v>10978800</v>
      </c>
      <c r="G84" s="10">
        <v>884315898</v>
      </c>
      <c r="I84">
        <f t="shared" si="1"/>
        <v>0.30950849999999996</v>
      </c>
    </row>
    <row r="85" spans="1:9" x14ac:dyDescent="0.25">
      <c r="A85" s="8" t="s">
        <v>232</v>
      </c>
      <c r="B85" s="9">
        <v>0.33250299999999999</v>
      </c>
      <c r="C85" s="9">
        <v>0.336899</v>
      </c>
      <c r="D85" s="9">
        <v>0.30984600000000001</v>
      </c>
      <c r="E85" s="9">
        <v>0.30984600000000001</v>
      </c>
      <c r="F85" s="10">
        <v>8951440</v>
      </c>
      <c r="G85" s="10">
        <v>861226340</v>
      </c>
      <c r="I85">
        <f t="shared" si="1"/>
        <v>0.32337250000000001</v>
      </c>
    </row>
    <row r="86" spans="1:9" x14ac:dyDescent="0.25">
      <c r="A86" s="8" t="s">
        <v>233</v>
      </c>
      <c r="B86" s="9">
        <v>0.303228</v>
      </c>
      <c r="C86" s="9">
        <v>0.332648</v>
      </c>
      <c r="D86" s="9">
        <v>0.29642000000000002</v>
      </c>
      <c r="E86" s="9">
        <v>0.33203500000000002</v>
      </c>
      <c r="F86" s="10">
        <v>13904500</v>
      </c>
      <c r="G86" s="10">
        <v>922901338</v>
      </c>
      <c r="I86">
        <f t="shared" si="1"/>
        <v>0.31453399999999998</v>
      </c>
    </row>
    <row r="87" spans="1:9" x14ac:dyDescent="0.25">
      <c r="A87" s="8" t="s">
        <v>234</v>
      </c>
      <c r="B87" s="9">
        <v>0.35546499999999998</v>
      </c>
      <c r="C87" s="9">
        <v>0.36344500000000002</v>
      </c>
      <c r="D87" s="9">
        <v>0.28763699999999998</v>
      </c>
      <c r="E87" s="9">
        <v>0.30224899999999999</v>
      </c>
      <c r="F87" s="10">
        <v>27317800</v>
      </c>
      <c r="G87" s="10">
        <v>840110249</v>
      </c>
      <c r="I87">
        <f t="shared" si="1"/>
        <v>0.32554099999999997</v>
      </c>
    </row>
    <row r="88" spans="1:9" x14ac:dyDescent="0.25">
      <c r="A88" s="8" t="s">
        <v>235</v>
      </c>
      <c r="B88" s="9">
        <v>0.41213300000000003</v>
      </c>
      <c r="C88" s="9">
        <v>0.41213300000000003</v>
      </c>
      <c r="D88" s="9">
        <v>0.34642699999999998</v>
      </c>
      <c r="E88" s="9">
        <v>0.35533900000000002</v>
      </c>
      <c r="F88" s="10">
        <v>18411700</v>
      </c>
      <c r="G88" s="10">
        <v>987675511</v>
      </c>
      <c r="I88">
        <f t="shared" si="1"/>
        <v>0.37928000000000001</v>
      </c>
    </row>
    <row r="89" spans="1:9" x14ac:dyDescent="0.25">
      <c r="A89" s="8" t="s">
        <v>236</v>
      </c>
      <c r="B89" s="9">
        <v>0.41187499999999999</v>
      </c>
      <c r="C89" s="9">
        <v>0.41883199999999998</v>
      </c>
      <c r="D89" s="9">
        <v>0.41075099999999998</v>
      </c>
      <c r="E89" s="9">
        <v>0.41265099999999999</v>
      </c>
      <c r="F89" s="10">
        <v>5473070</v>
      </c>
      <c r="G89" s="10">
        <v>1146975951</v>
      </c>
      <c r="I89">
        <f t="shared" si="1"/>
        <v>0.41479149999999998</v>
      </c>
    </row>
    <row r="90" spans="1:9" x14ac:dyDescent="0.25">
      <c r="A90" s="8" t="s">
        <v>237</v>
      </c>
      <c r="B90" s="9">
        <v>0.4123</v>
      </c>
      <c r="C90" s="9">
        <v>0.41734300000000002</v>
      </c>
      <c r="D90" s="9">
        <v>0.407169</v>
      </c>
      <c r="E90" s="9">
        <v>0.41009499999999999</v>
      </c>
      <c r="F90" s="10">
        <v>5521420</v>
      </c>
      <c r="G90" s="10">
        <v>1139871471</v>
      </c>
      <c r="I90">
        <f t="shared" si="1"/>
        <v>0.41225600000000001</v>
      </c>
    </row>
    <row r="91" spans="1:9" x14ac:dyDescent="0.25">
      <c r="A91" s="8" t="s">
        <v>238</v>
      </c>
      <c r="B91" s="9">
        <v>0.422037</v>
      </c>
      <c r="C91" s="9">
        <v>0.42463099999999998</v>
      </c>
      <c r="D91" s="9">
        <v>0.40690599999999999</v>
      </c>
      <c r="E91" s="9">
        <v>0.41285300000000003</v>
      </c>
      <c r="F91" s="10">
        <v>8116030</v>
      </c>
      <c r="G91" s="10">
        <v>1147537416</v>
      </c>
      <c r="I91">
        <f t="shared" si="1"/>
        <v>0.41576849999999999</v>
      </c>
    </row>
    <row r="92" spans="1:9" x14ac:dyDescent="0.25">
      <c r="A92" s="8" t="s">
        <v>239</v>
      </c>
      <c r="B92" s="9">
        <v>0.43421599999999999</v>
      </c>
      <c r="C92" s="9">
        <v>0.44039499999999998</v>
      </c>
      <c r="D92" s="9">
        <v>0.39286300000000002</v>
      </c>
      <c r="E92" s="9">
        <v>0.42261799999999999</v>
      </c>
      <c r="F92" s="10">
        <v>21843300</v>
      </c>
      <c r="G92" s="10">
        <v>1174679529</v>
      </c>
      <c r="I92">
        <f t="shared" si="1"/>
        <v>0.41662900000000003</v>
      </c>
    </row>
    <row r="93" spans="1:9" x14ac:dyDescent="0.25">
      <c r="A93" s="8" t="s">
        <v>240</v>
      </c>
      <c r="B93" s="9">
        <v>0.49346600000000002</v>
      </c>
      <c r="C93" s="9">
        <v>0.49608999999999998</v>
      </c>
      <c r="D93" s="9">
        <v>0.40681</v>
      </c>
      <c r="E93" s="9">
        <v>0.43553700000000001</v>
      </c>
      <c r="F93" s="10">
        <v>30410000</v>
      </c>
      <c r="G93" s="10">
        <v>1210588281</v>
      </c>
      <c r="I93">
        <f t="shared" si="1"/>
        <v>0.45145000000000002</v>
      </c>
    </row>
    <row r="94" spans="1:9" x14ac:dyDescent="0.25">
      <c r="A94" s="8" t="s">
        <v>241</v>
      </c>
      <c r="B94" s="9">
        <v>0.49419800000000003</v>
      </c>
      <c r="C94" s="9">
        <v>0.50057499999999999</v>
      </c>
      <c r="D94" s="9">
        <v>0.48868400000000001</v>
      </c>
      <c r="E94" s="9">
        <v>0.49479000000000001</v>
      </c>
      <c r="F94" s="10">
        <v>11233600</v>
      </c>
      <c r="G94" s="10">
        <v>1375283789</v>
      </c>
      <c r="I94">
        <f t="shared" si="1"/>
        <v>0.4946295</v>
      </c>
    </row>
    <row r="95" spans="1:9" x14ac:dyDescent="0.25">
      <c r="A95" s="8" t="s">
        <v>242</v>
      </c>
      <c r="B95" s="9">
        <v>0.48465200000000003</v>
      </c>
      <c r="C95" s="9">
        <v>0.50278400000000001</v>
      </c>
      <c r="D95" s="9">
        <v>0.48209999999999997</v>
      </c>
      <c r="E95" s="9">
        <v>0.49429200000000001</v>
      </c>
      <c r="F95" s="10">
        <v>12073200</v>
      </c>
      <c r="G95" s="10">
        <v>1373899583</v>
      </c>
      <c r="I95">
        <f t="shared" si="1"/>
        <v>0.49244199999999999</v>
      </c>
    </row>
    <row r="96" spans="1:9" x14ac:dyDescent="0.25">
      <c r="A96" s="8" t="s">
        <v>243</v>
      </c>
      <c r="B96" s="9">
        <v>0.48538700000000001</v>
      </c>
      <c r="C96" s="9">
        <v>0.48666199999999998</v>
      </c>
      <c r="D96" s="9">
        <v>0.47665299999999999</v>
      </c>
      <c r="E96" s="9">
        <v>0.48280899999999999</v>
      </c>
      <c r="F96" s="10">
        <v>4033360</v>
      </c>
      <c r="G96" s="10">
        <v>1341982236</v>
      </c>
      <c r="I96">
        <f t="shared" si="1"/>
        <v>0.48165749999999996</v>
      </c>
    </row>
    <row r="97" spans="1:9" x14ac:dyDescent="0.25">
      <c r="A97" s="8" t="s">
        <v>244</v>
      </c>
      <c r="B97" s="9">
        <v>0.47640100000000002</v>
      </c>
      <c r="C97" s="9">
        <v>0.49434</v>
      </c>
      <c r="D97" s="9">
        <v>0.47348800000000002</v>
      </c>
      <c r="E97" s="9">
        <v>0.48544599999999999</v>
      </c>
      <c r="F97" s="10">
        <v>6726200</v>
      </c>
      <c r="G97" s="10">
        <v>1349311858</v>
      </c>
      <c r="I97">
        <f t="shared" si="1"/>
        <v>0.48391400000000001</v>
      </c>
    </row>
    <row r="98" spans="1:9" x14ac:dyDescent="0.25">
      <c r="A98" s="8" t="s">
        <v>245</v>
      </c>
      <c r="B98" s="9">
        <v>0.48266599999999998</v>
      </c>
      <c r="C98" s="9">
        <v>0.49363800000000002</v>
      </c>
      <c r="D98" s="9">
        <v>0.47339100000000001</v>
      </c>
      <c r="E98" s="9">
        <v>0.47734300000000002</v>
      </c>
      <c r="F98" s="10">
        <v>8318330</v>
      </c>
      <c r="G98" s="10">
        <v>1326789324</v>
      </c>
      <c r="I98">
        <f t="shared" si="1"/>
        <v>0.48351450000000001</v>
      </c>
    </row>
    <row r="99" spans="1:9" x14ac:dyDescent="0.25">
      <c r="A99" s="8" t="s">
        <v>246</v>
      </c>
      <c r="B99" s="9">
        <v>0.50317199999999995</v>
      </c>
      <c r="C99" s="9">
        <v>0.50522</v>
      </c>
      <c r="D99" s="9">
        <v>0.48030200000000001</v>
      </c>
      <c r="E99" s="9">
        <v>0.483184</v>
      </c>
      <c r="F99" s="10">
        <v>12192400</v>
      </c>
      <c r="G99" s="10">
        <v>1343024560</v>
      </c>
      <c r="I99">
        <f t="shared" si="1"/>
        <v>0.492761</v>
      </c>
    </row>
    <row r="100" spans="1:9" x14ac:dyDescent="0.25">
      <c r="A100" s="8" t="s">
        <v>247</v>
      </c>
      <c r="B100" s="9">
        <v>0.51576699999999998</v>
      </c>
      <c r="C100" s="9">
        <v>0.51865300000000003</v>
      </c>
      <c r="D100" s="9">
        <v>0.49765399999999999</v>
      </c>
      <c r="E100" s="9">
        <v>0.50375700000000001</v>
      </c>
      <c r="F100" s="10">
        <v>12392500</v>
      </c>
      <c r="G100" s="10">
        <v>1400207837</v>
      </c>
      <c r="I100">
        <f t="shared" si="1"/>
        <v>0.50815350000000004</v>
      </c>
    </row>
    <row r="101" spans="1:9" x14ac:dyDescent="0.25">
      <c r="A101" s="8" t="s">
        <v>248</v>
      </c>
      <c r="B101" s="9">
        <v>0.50498399999999999</v>
      </c>
      <c r="C101" s="9">
        <v>0.51554500000000003</v>
      </c>
      <c r="D101" s="9">
        <v>0.49895</v>
      </c>
      <c r="E101" s="9">
        <v>0.51554500000000003</v>
      </c>
      <c r="F101" s="10">
        <v>11868000</v>
      </c>
      <c r="G101" s="10">
        <v>1418152484</v>
      </c>
      <c r="I101">
        <f t="shared" si="1"/>
        <v>0.50724750000000007</v>
      </c>
    </row>
    <row r="102" spans="1:9" x14ac:dyDescent="0.25">
      <c r="A102" s="8" t="s">
        <v>249</v>
      </c>
      <c r="B102" s="9">
        <v>0.496415</v>
      </c>
      <c r="C102" s="9">
        <v>0.50343599999999999</v>
      </c>
      <c r="D102" s="9">
        <v>0.49248599999999998</v>
      </c>
      <c r="E102" s="9">
        <v>0.50343599999999999</v>
      </c>
      <c r="F102" s="10">
        <v>8144310</v>
      </c>
      <c r="G102" s="10">
        <v>1399315608</v>
      </c>
      <c r="I102">
        <f t="shared" si="1"/>
        <v>0.49796099999999999</v>
      </c>
    </row>
    <row r="103" spans="1:9" x14ac:dyDescent="0.25">
      <c r="A103" s="8" t="s">
        <v>250</v>
      </c>
      <c r="B103" s="9">
        <v>0.47744599999999998</v>
      </c>
      <c r="C103" s="9">
        <v>0.50733600000000001</v>
      </c>
      <c r="D103" s="9">
        <v>0.47152699999999997</v>
      </c>
      <c r="E103" s="9">
        <v>0.49675200000000003</v>
      </c>
      <c r="F103" s="10">
        <v>12419200</v>
      </c>
      <c r="G103" s="10">
        <v>1380737227</v>
      </c>
      <c r="I103">
        <f t="shared" si="1"/>
        <v>0.48943150000000002</v>
      </c>
    </row>
    <row r="104" spans="1:9" x14ac:dyDescent="0.25">
      <c r="A104" s="8" t="s">
        <v>251</v>
      </c>
      <c r="B104" s="9">
        <v>0.48281400000000002</v>
      </c>
      <c r="C104" s="9">
        <v>0.48283599999999999</v>
      </c>
      <c r="D104" s="9">
        <v>0.47424899999999998</v>
      </c>
      <c r="E104" s="9">
        <v>0.47716999999999998</v>
      </c>
      <c r="F104" s="10">
        <v>5080650</v>
      </c>
      <c r="G104" s="10">
        <v>1326308465</v>
      </c>
      <c r="I104">
        <f t="shared" si="1"/>
        <v>0.47854249999999998</v>
      </c>
    </row>
    <row r="105" spans="1:9" x14ac:dyDescent="0.25">
      <c r="A105" s="8" t="s">
        <v>252</v>
      </c>
      <c r="B105" s="9">
        <v>0.472688</v>
      </c>
      <c r="C105" s="9">
        <v>0.48959200000000003</v>
      </c>
      <c r="D105" s="9">
        <v>0.470163</v>
      </c>
      <c r="E105" s="9">
        <v>0.483095</v>
      </c>
      <c r="F105" s="10">
        <v>10731800</v>
      </c>
      <c r="G105" s="10">
        <v>1342777182</v>
      </c>
      <c r="I105">
        <f t="shared" si="1"/>
        <v>0.47987750000000001</v>
      </c>
    </row>
    <row r="106" spans="1:9" x14ac:dyDescent="0.25">
      <c r="A106" s="8" t="s">
        <v>253</v>
      </c>
      <c r="B106" s="9">
        <v>0.46447699999999997</v>
      </c>
      <c r="C106" s="9">
        <v>0.47565499999999999</v>
      </c>
      <c r="D106" s="9">
        <v>0.46107999999999999</v>
      </c>
      <c r="E106" s="9">
        <v>0.472912</v>
      </c>
      <c r="F106" s="10">
        <v>6818790</v>
      </c>
      <c r="G106" s="10">
        <v>1314473225</v>
      </c>
      <c r="I106">
        <f t="shared" si="1"/>
        <v>0.46836749999999999</v>
      </c>
    </row>
    <row r="107" spans="1:9" x14ac:dyDescent="0.25">
      <c r="A107" s="8" t="s">
        <v>254</v>
      </c>
      <c r="B107" s="9">
        <v>0.45157399999999998</v>
      </c>
      <c r="C107" s="9">
        <v>0.46595999999999999</v>
      </c>
      <c r="D107" s="9">
        <v>0.44237599999999999</v>
      </c>
      <c r="E107" s="9">
        <v>0.46410200000000001</v>
      </c>
      <c r="F107" s="10">
        <v>8769950</v>
      </c>
      <c r="G107" s="10">
        <v>1289985563</v>
      </c>
      <c r="I107">
        <f t="shared" si="1"/>
        <v>0.45416800000000002</v>
      </c>
    </row>
    <row r="108" spans="1:9" x14ac:dyDescent="0.25">
      <c r="A108" s="8" t="s">
        <v>255</v>
      </c>
      <c r="B108" s="9">
        <v>0.44722899999999999</v>
      </c>
      <c r="C108" s="9">
        <v>0.45849299999999998</v>
      </c>
      <c r="D108" s="9">
        <v>0.44688600000000001</v>
      </c>
      <c r="E108" s="9">
        <v>0.45052900000000001</v>
      </c>
      <c r="F108" s="10">
        <v>6745030</v>
      </c>
      <c r="G108" s="10">
        <v>1252258999</v>
      </c>
      <c r="I108">
        <f t="shared" si="1"/>
        <v>0.45268949999999997</v>
      </c>
    </row>
    <row r="109" spans="1:9" x14ac:dyDescent="0.25">
      <c r="A109" s="8" t="s">
        <v>256</v>
      </c>
      <c r="B109" s="9">
        <v>0.48019600000000001</v>
      </c>
      <c r="C109" s="9">
        <v>0.48098000000000002</v>
      </c>
      <c r="D109" s="9">
        <v>0.44654199999999999</v>
      </c>
      <c r="E109" s="9">
        <v>0.447355</v>
      </c>
      <c r="F109" s="10">
        <v>10636700</v>
      </c>
      <c r="G109" s="10">
        <v>1243436770</v>
      </c>
      <c r="I109">
        <f t="shared" si="1"/>
        <v>0.46376099999999998</v>
      </c>
    </row>
    <row r="110" spans="1:9" x14ac:dyDescent="0.25">
      <c r="A110" s="8" t="s">
        <v>257</v>
      </c>
      <c r="B110" s="9">
        <v>0.47895100000000002</v>
      </c>
      <c r="C110" s="9">
        <v>0.481512</v>
      </c>
      <c r="D110" s="9">
        <v>0.47392400000000001</v>
      </c>
      <c r="E110" s="9">
        <v>0.48107100000000003</v>
      </c>
      <c r="F110" s="10">
        <v>5708360</v>
      </c>
      <c r="G110" s="10">
        <v>1337151413</v>
      </c>
      <c r="I110">
        <f t="shared" si="1"/>
        <v>0.47771799999999998</v>
      </c>
    </row>
    <row r="111" spans="1:9" x14ac:dyDescent="0.25">
      <c r="A111" s="8" t="s">
        <v>258</v>
      </c>
      <c r="B111" s="9">
        <v>0.488896</v>
      </c>
      <c r="C111" s="9">
        <v>0.49055100000000001</v>
      </c>
      <c r="D111" s="9">
        <v>0.47395100000000001</v>
      </c>
      <c r="E111" s="9">
        <v>0.476074</v>
      </c>
      <c r="F111" s="10">
        <v>6812190</v>
      </c>
      <c r="G111" s="10">
        <v>1323262100</v>
      </c>
      <c r="I111">
        <f t="shared" si="1"/>
        <v>0.48225099999999999</v>
      </c>
    </row>
    <row r="112" spans="1:9" x14ac:dyDescent="0.25">
      <c r="A112" s="8" t="s">
        <v>259</v>
      </c>
      <c r="B112" s="9">
        <v>0.49306100000000003</v>
      </c>
      <c r="C112" s="9">
        <v>0.49562600000000001</v>
      </c>
      <c r="D112" s="9">
        <v>0.487348</v>
      </c>
      <c r="E112" s="9">
        <v>0.48912600000000001</v>
      </c>
      <c r="F112" s="10">
        <v>7243050</v>
      </c>
      <c r="G112" s="10">
        <v>1359540529</v>
      </c>
      <c r="I112">
        <f t="shared" si="1"/>
        <v>0.49148700000000001</v>
      </c>
    </row>
    <row r="113" spans="1:9" x14ac:dyDescent="0.25">
      <c r="A113" s="8" t="s">
        <v>260</v>
      </c>
      <c r="B113" s="9">
        <v>0.49141200000000002</v>
      </c>
      <c r="C113" s="9">
        <v>0.49779200000000001</v>
      </c>
      <c r="D113" s="9">
        <v>0.48717700000000003</v>
      </c>
      <c r="E113" s="9">
        <v>0.49282599999999999</v>
      </c>
      <c r="F113" s="10">
        <v>7304740</v>
      </c>
      <c r="G113" s="10">
        <v>1369824791</v>
      </c>
      <c r="I113">
        <f t="shared" si="1"/>
        <v>0.49248449999999999</v>
      </c>
    </row>
    <row r="114" spans="1:9" x14ac:dyDescent="0.25">
      <c r="A114" s="8" t="s">
        <v>261</v>
      </c>
      <c r="B114" s="9">
        <v>0.492477</v>
      </c>
      <c r="C114" s="9">
        <v>0.49642399999999998</v>
      </c>
      <c r="D114" s="9">
        <v>0.49005700000000002</v>
      </c>
      <c r="E114" s="9">
        <v>0.49156100000000003</v>
      </c>
      <c r="F114" s="10">
        <v>5915570</v>
      </c>
      <c r="G114" s="10">
        <v>1366308685</v>
      </c>
      <c r="I114">
        <f t="shared" si="1"/>
        <v>0.49324049999999997</v>
      </c>
    </row>
    <row r="115" spans="1:9" x14ac:dyDescent="0.25">
      <c r="A115" s="8" t="s">
        <v>262</v>
      </c>
      <c r="B115" s="9">
        <v>0.49016300000000002</v>
      </c>
      <c r="C115" s="9">
        <v>0.49551000000000001</v>
      </c>
      <c r="D115" s="9">
        <v>0.48470299999999999</v>
      </c>
      <c r="E115" s="9">
        <v>0.49305399999999999</v>
      </c>
      <c r="F115" s="10">
        <v>9425460</v>
      </c>
      <c r="G115" s="10">
        <v>1370458524</v>
      </c>
      <c r="I115">
        <f t="shared" si="1"/>
        <v>0.4901065</v>
      </c>
    </row>
    <row r="116" spans="1:9" x14ac:dyDescent="0.25">
      <c r="A116" s="8" t="s">
        <v>263</v>
      </c>
      <c r="B116" s="9">
        <v>0.49258200000000002</v>
      </c>
      <c r="C116" s="9">
        <v>0.49529200000000001</v>
      </c>
      <c r="D116" s="9">
        <v>0.48636600000000002</v>
      </c>
      <c r="E116" s="9">
        <v>0.49002200000000001</v>
      </c>
      <c r="F116" s="10">
        <v>12215200</v>
      </c>
      <c r="G116" s="10">
        <v>1362030988</v>
      </c>
      <c r="I116">
        <f t="shared" si="1"/>
        <v>0.49082900000000002</v>
      </c>
    </row>
    <row r="117" spans="1:9" x14ac:dyDescent="0.25">
      <c r="A117" s="8" t="s">
        <v>264</v>
      </c>
      <c r="B117" s="9">
        <v>0.49454199999999998</v>
      </c>
      <c r="C117" s="9">
        <v>0.50473100000000004</v>
      </c>
      <c r="D117" s="9">
        <v>0.48895100000000002</v>
      </c>
      <c r="E117" s="9">
        <v>0.49284099999999997</v>
      </c>
      <c r="F117" s="10">
        <v>17820900</v>
      </c>
      <c r="G117" s="10">
        <v>1369866484</v>
      </c>
      <c r="I117">
        <f t="shared" si="1"/>
        <v>0.49684100000000003</v>
      </c>
    </row>
    <row r="118" spans="1:9" x14ac:dyDescent="0.25">
      <c r="A118" s="8" t="s">
        <v>265</v>
      </c>
      <c r="B118" s="9">
        <v>0.48785299999999998</v>
      </c>
      <c r="C118" s="9">
        <v>0.50389200000000001</v>
      </c>
      <c r="D118" s="9">
        <v>0.48785299999999998</v>
      </c>
      <c r="E118" s="9">
        <v>0.49457299999999998</v>
      </c>
      <c r="F118" s="10">
        <v>18679200</v>
      </c>
      <c r="G118" s="10">
        <v>1374680631</v>
      </c>
      <c r="I118">
        <f t="shared" si="1"/>
        <v>0.49587249999999999</v>
      </c>
    </row>
    <row r="119" spans="1:9" x14ac:dyDescent="0.25">
      <c r="A119" s="8" t="s">
        <v>266</v>
      </c>
      <c r="B119" s="9">
        <v>0.49392599999999998</v>
      </c>
      <c r="C119" s="9">
        <v>0.497168</v>
      </c>
      <c r="D119" s="9">
        <v>0.48595100000000002</v>
      </c>
      <c r="E119" s="9">
        <v>0.48784100000000002</v>
      </c>
      <c r="F119" s="10">
        <v>16129700</v>
      </c>
      <c r="G119" s="10">
        <v>1355968833</v>
      </c>
      <c r="I119">
        <f t="shared" si="1"/>
        <v>0.49155950000000004</v>
      </c>
    </row>
    <row r="120" spans="1:9" x14ac:dyDescent="0.25">
      <c r="A120" s="8" t="s">
        <v>267</v>
      </c>
      <c r="B120" s="9">
        <v>0.51174500000000001</v>
      </c>
      <c r="C120" s="9">
        <v>0.52343200000000001</v>
      </c>
      <c r="D120" s="9">
        <v>0.48953999999999998</v>
      </c>
      <c r="E120" s="9">
        <v>0.49374800000000002</v>
      </c>
      <c r="F120" s="10">
        <v>22519900</v>
      </c>
      <c r="G120" s="10">
        <v>1372387518</v>
      </c>
      <c r="I120">
        <f t="shared" si="1"/>
        <v>0.50648599999999999</v>
      </c>
    </row>
    <row r="121" spans="1:9" x14ac:dyDescent="0.25">
      <c r="A121" s="8" t="s">
        <v>268</v>
      </c>
      <c r="B121" s="9">
        <v>0.50334500000000004</v>
      </c>
      <c r="C121" s="9">
        <v>0.51500299999999999</v>
      </c>
      <c r="D121" s="9">
        <v>0.49711100000000003</v>
      </c>
      <c r="E121" s="9">
        <v>0.51110999999999995</v>
      </c>
      <c r="F121" s="10">
        <v>20436700</v>
      </c>
      <c r="G121" s="10">
        <v>1420645723</v>
      </c>
      <c r="I121">
        <f t="shared" si="1"/>
        <v>0.50605699999999998</v>
      </c>
    </row>
    <row r="122" spans="1:9" x14ac:dyDescent="0.25">
      <c r="A122" s="8" t="s">
        <v>269</v>
      </c>
      <c r="B122" s="9">
        <v>0.50616899999999998</v>
      </c>
      <c r="C122" s="9">
        <v>0.50887499999999997</v>
      </c>
      <c r="D122" s="9">
        <v>0.50002899999999995</v>
      </c>
      <c r="E122" s="9">
        <v>0.50232200000000005</v>
      </c>
      <c r="F122" s="10">
        <v>15091300</v>
      </c>
      <c r="G122" s="10">
        <v>1396219211</v>
      </c>
      <c r="I122">
        <f t="shared" si="1"/>
        <v>0.5044519999999999</v>
      </c>
    </row>
    <row r="123" spans="1:9" x14ac:dyDescent="0.25">
      <c r="A123" s="8" t="s">
        <v>270</v>
      </c>
      <c r="B123" s="9">
        <v>0.483209</v>
      </c>
      <c r="C123" s="9">
        <v>0.52990300000000001</v>
      </c>
      <c r="D123" s="9">
        <v>0.47638399999999997</v>
      </c>
      <c r="E123" s="9">
        <v>0.50540799999999997</v>
      </c>
      <c r="F123" s="10">
        <v>36908800</v>
      </c>
      <c r="G123" s="10">
        <v>1404796841</v>
      </c>
      <c r="I123">
        <f t="shared" si="1"/>
        <v>0.50314349999999997</v>
      </c>
    </row>
    <row r="124" spans="1:9" x14ac:dyDescent="0.25">
      <c r="A124" s="8" t="s">
        <v>271</v>
      </c>
      <c r="B124" s="9">
        <v>0.48606100000000002</v>
      </c>
      <c r="C124" s="9">
        <v>0.49845800000000001</v>
      </c>
      <c r="D124" s="9">
        <v>0.48172599999999999</v>
      </c>
      <c r="E124" s="9">
        <v>0.48377799999999999</v>
      </c>
      <c r="F124" s="10">
        <v>15787600</v>
      </c>
      <c r="G124" s="10">
        <v>1344675601</v>
      </c>
      <c r="I124">
        <f t="shared" si="1"/>
        <v>0.49009199999999997</v>
      </c>
    </row>
    <row r="125" spans="1:9" x14ac:dyDescent="0.25">
      <c r="A125" s="8" t="s">
        <v>272</v>
      </c>
      <c r="B125" s="9">
        <v>0.48754199999999998</v>
      </c>
      <c r="C125" s="9">
        <v>0.50005299999999997</v>
      </c>
      <c r="D125" s="9">
        <v>0.48466199999999998</v>
      </c>
      <c r="E125" s="9">
        <v>0.48589399999999999</v>
      </c>
      <c r="F125" s="10">
        <v>16061500</v>
      </c>
      <c r="G125" s="10">
        <v>1350557087</v>
      </c>
      <c r="I125">
        <f t="shared" si="1"/>
        <v>0.4923575</v>
      </c>
    </row>
    <row r="126" spans="1:9" x14ac:dyDescent="0.25">
      <c r="A126" s="8" t="s">
        <v>273</v>
      </c>
      <c r="B126" s="9">
        <v>0.476186</v>
      </c>
      <c r="C126" s="9">
        <v>0.50671299999999997</v>
      </c>
      <c r="D126" s="9">
        <v>0.476186</v>
      </c>
      <c r="E126" s="9">
        <v>0.488728</v>
      </c>
      <c r="F126" s="10">
        <v>19524800</v>
      </c>
      <c r="G126" s="10">
        <v>1358434276</v>
      </c>
      <c r="I126">
        <f t="shared" si="1"/>
        <v>0.49144949999999998</v>
      </c>
    </row>
    <row r="127" spans="1:9" x14ac:dyDescent="0.25">
      <c r="A127" s="8" t="s">
        <v>274</v>
      </c>
      <c r="B127" s="9">
        <v>0.58334900000000001</v>
      </c>
      <c r="C127" s="9">
        <v>0.58334900000000001</v>
      </c>
      <c r="D127" s="9">
        <v>0.47878199999999999</v>
      </c>
      <c r="E127" s="9">
        <v>0.48177199999999998</v>
      </c>
      <c r="F127" s="10">
        <v>43132000</v>
      </c>
      <c r="G127" s="10">
        <v>1339099864</v>
      </c>
      <c r="I127">
        <f t="shared" si="1"/>
        <v>0.53106549999999997</v>
      </c>
    </row>
    <row r="128" spans="1:9" x14ac:dyDescent="0.25">
      <c r="A128" s="8" t="s">
        <v>275</v>
      </c>
      <c r="B128" s="9">
        <v>0.58974499999999996</v>
      </c>
      <c r="C128" s="9">
        <v>0.58974499999999996</v>
      </c>
      <c r="D128" s="9">
        <v>0.56961099999999998</v>
      </c>
      <c r="E128" s="9">
        <v>0.58473200000000003</v>
      </c>
      <c r="F128" s="10">
        <v>22114500</v>
      </c>
      <c r="G128" s="10">
        <v>1625280301</v>
      </c>
      <c r="I128">
        <f t="shared" si="1"/>
        <v>0.57967799999999992</v>
      </c>
    </row>
    <row r="129" spans="1:9" x14ac:dyDescent="0.25">
      <c r="A129" s="8" t="s">
        <v>276</v>
      </c>
      <c r="B129" s="9">
        <v>0.60314800000000002</v>
      </c>
      <c r="C129" s="9">
        <v>0.60656900000000002</v>
      </c>
      <c r="D129" s="9">
        <v>0.58279400000000003</v>
      </c>
      <c r="E129" s="9">
        <v>0.59052499999999997</v>
      </c>
      <c r="F129" s="10">
        <v>23450600</v>
      </c>
      <c r="G129" s="10">
        <v>1641382120</v>
      </c>
      <c r="I129">
        <f t="shared" si="1"/>
        <v>0.59468150000000009</v>
      </c>
    </row>
    <row r="130" spans="1:9" x14ac:dyDescent="0.25">
      <c r="A130" s="8" t="s">
        <v>277</v>
      </c>
      <c r="B130" s="9">
        <v>0.57391000000000003</v>
      </c>
      <c r="C130" s="9">
        <v>0.60567000000000004</v>
      </c>
      <c r="D130" s="9">
        <v>0.572075</v>
      </c>
      <c r="E130" s="9">
        <v>0.60194899999999996</v>
      </c>
      <c r="F130" s="10">
        <v>27909500</v>
      </c>
      <c r="G130" s="10">
        <v>1673135474</v>
      </c>
      <c r="I130">
        <f t="shared" si="1"/>
        <v>0.58887250000000002</v>
      </c>
    </row>
    <row r="131" spans="1:9" x14ac:dyDescent="0.25">
      <c r="A131" s="8" t="s">
        <v>278</v>
      </c>
      <c r="B131" s="9">
        <v>0.565554</v>
      </c>
      <c r="C131" s="9">
        <v>0.57331699999999997</v>
      </c>
      <c r="D131" s="9">
        <v>0.55985499999999999</v>
      </c>
      <c r="E131" s="9">
        <v>0.57209299999999996</v>
      </c>
      <c r="F131" s="10">
        <v>16091700</v>
      </c>
      <c r="G131" s="10">
        <v>1590149818</v>
      </c>
      <c r="I131">
        <f t="shared" si="1"/>
        <v>0.56658600000000003</v>
      </c>
    </row>
    <row r="132" spans="1:9" x14ac:dyDescent="0.25">
      <c r="A132" s="8" t="s">
        <v>279</v>
      </c>
      <c r="B132" s="9">
        <v>0.57620800000000005</v>
      </c>
      <c r="C132" s="9">
        <v>0.57820800000000006</v>
      </c>
      <c r="D132" s="9">
        <v>0.56067900000000004</v>
      </c>
      <c r="E132" s="9">
        <v>0.56380699999999995</v>
      </c>
      <c r="F132" s="10">
        <v>17250000</v>
      </c>
      <c r="G132" s="10">
        <v>1567118630</v>
      </c>
      <c r="I132">
        <f t="shared" si="1"/>
        <v>0.56944349999999999</v>
      </c>
    </row>
    <row r="133" spans="1:9" x14ac:dyDescent="0.25">
      <c r="A133" s="8" t="s">
        <v>280</v>
      </c>
      <c r="B133" s="9">
        <v>0.55632899999999996</v>
      </c>
      <c r="C133" s="9">
        <v>0.57595499999999999</v>
      </c>
      <c r="D133" s="9">
        <v>0.55252000000000001</v>
      </c>
      <c r="E133" s="9">
        <v>0.57484199999999996</v>
      </c>
      <c r="F133" s="10">
        <v>20111000</v>
      </c>
      <c r="G133" s="10">
        <v>1597790747</v>
      </c>
      <c r="I133">
        <f t="shared" si="1"/>
        <v>0.56423749999999995</v>
      </c>
    </row>
    <row r="134" spans="1:9" x14ac:dyDescent="0.25">
      <c r="A134" s="8" t="s">
        <v>281</v>
      </c>
      <c r="B134" s="9">
        <v>0.55404799999999998</v>
      </c>
      <c r="C134" s="9">
        <v>0.57277500000000003</v>
      </c>
      <c r="D134" s="9">
        <v>0.55365500000000001</v>
      </c>
      <c r="E134" s="9">
        <v>0.55514600000000003</v>
      </c>
      <c r="F134" s="10">
        <v>21925900</v>
      </c>
      <c r="G134" s="10">
        <v>1543045118</v>
      </c>
      <c r="I134">
        <f t="shared" ref="I134:I197" si="2">(C134-D134)/2+D134</f>
        <v>0.56321500000000002</v>
      </c>
    </row>
    <row r="135" spans="1:9" x14ac:dyDescent="0.25">
      <c r="A135" s="8" t="s">
        <v>282</v>
      </c>
      <c r="B135" s="9">
        <v>0.55955999999999995</v>
      </c>
      <c r="C135" s="9">
        <v>0.55955999999999995</v>
      </c>
      <c r="D135" s="9">
        <v>0.54479900000000003</v>
      </c>
      <c r="E135" s="9">
        <v>0.55349099999999996</v>
      </c>
      <c r="F135" s="10">
        <v>17762200</v>
      </c>
      <c r="G135" s="10">
        <v>1538444996</v>
      </c>
      <c r="I135">
        <f t="shared" si="2"/>
        <v>0.55217950000000005</v>
      </c>
    </row>
    <row r="136" spans="1:9" x14ac:dyDescent="0.25">
      <c r="A136" s="8" t="s">
        <v>283</v>
      </c>
      <c r="B136" s="9">
        <v>0.56138500000000002</v>
      </c>
      <c r="C136" s="9">
        <v>0.56921900000000003</v>
      </c>
      <c r="D136" s="9">
        <v>0.55475200000000002</v>
      </c>
      <c r="E136" s="9">
        <v>0.56132099999999996</v>
      </c>
      <c r="F136" s="10">
        <v>19626200</v>
      </c>
      <c r="G136" s="10">
        <v>1560208718</v>
      </c>
      <c r="I136">
        <f t="shared" si="2"/>
        <v>0.56198550000000003</v>
      </c>
    </row>
    <row r="137" spans="1:9" x14ac:dyDescent="0.25">
      <c r="A137" s="8" t="s">
        <v>284</v>
      </c>
      <c r="B137" s="9">
        <v>0.56827499999999997</v>
      </c>
      <c r="C137" s="9">
        <v>0.57792900000000003</v>
      </c>
      <c r="D137" s="9">
        <v>0.54723200000000005</v>
      </c>
      <c r="E137" s="9">
        <v>0.56168300000000004</v>
      </c>
      <c r="F137" s="10">
        <v>21601100</v>
      </c>
      <c r="G137" s="10">
        <v>1561214908</v>
      </c>
      <c r="I137">
        <f t="shared" si="2"/>
        <v>0.56258050000000004</v>
      </c>
    </row>
    <row r="138" spans="1:9" x14ac:dyDescent="0.25">
      <c r="A138" s="8" t="s">
        <v>285</v>
      </c>
      <c r="B138" s="9">
        <v>0.56467400000000001</v>
      </c>
      <c r="C138" s="9">
        <v>0.57316100000000003</v>
      </c>
      <c r="D138" s="9">
        <v>0.55936200000000003</v>
      </c>
      <c r="E138" s="9">
        <v>0.56730999999999998</v>
      </c>
      <c r="F138" s="10">
        <v>18827700</v>
      </c>
      <c r="G138" s="10">
        <v>1576855325</v>
      </c>
      <c r="I138">
        <f t="shared" si="2"/>
        <v>0.56626149999999997</v>
      </c>
    </row>
    <row r="139" spans="1:9" x14ac:dyDescent="0.25">
      <c r="A139" s="8" t="s">
        <v>286</v>
      </c>
      <c r="B139" s="9">
        <v>0.56909100000000001</v>
      </c>
      <c r="C139" s="9">
        <v>0.57171700000000003</v>
      </c>
      <c r="D139" s="9">
        <v>0.55462699999999998</v>
      </c>
      <c r="E139" s="9">
        <v>0.56581999999999999</v>
      </c>
      <c r="F139" s="10">
        <v>16946900</v>
      </c>
      <c r="G139" s="10">
        <v>1572713825</v>
      </c>
      <c r="I139">
        <f t="shared" si="2"/>
        <v>0.56317200000000001</v>
      </c>
    </row>
    <row r="140" spans="1:9" x14ac:dyDescent="0.25">
      <c r="A140" s="8" t="s">
        <v>287</v>
      </c>
      <c r="B140" s="9">
        <v>0.58549099999999998</v>
      </c>
      <c r="C140" s="9">
        <v>0.59000200000000003</v>
      </c>
      <c r="D140" s="9">
        <v>0.56014699999999995</v>
      </c>
      <c r="E140" s="9">
        <v>0.57086700000000001</v>
      </c>
      <c r="F140" s="10">
        <v>24297400</v>
      </c>
      <c r="G140" s="10">
        <v>1586742114</v>
      </c>
      <c r="I140">
        <f t="shared" si="2"/>
        <v>0.57507449999999993</v>
      </c>
    </row>
    <row r="141" spans="1:9" x14ac:dyDescent="0.25">
      <c r="A141" s="8" t="s">
        <v>288</v>
      </c>
      <c r="B141" s="9">
        <v>0.55060799999999999</v>
      </c>
      <c r="C141" s="9">
        <v>0.59355999999999998</v>
      </c>
      <c r="D141" s="9">
        <v>0.53719899999999998</v>
      </c>
      <c r="E141" s="9">
        <v>0.58357499999999995</v>
      </c>
      <c r="F141" s="10">
        <v>30300400</v>
      </c>
      <c r="G141" s="10">
        <v>1622064385</v>
      </c>
      <c r="I141">
        <f t="shared" si="2"/>
        <v>0.56537949999999992</v>
      </c>
    </row>
    <row r="142" spans="1:9" x14ac:dyDescent="0.25">
      <c r="A142" s="8" t="s">
        <v>289</v>
      </c>
      <c r="B142" s="9">
        <v>0.566936</v>
      </c>
      <c r="C142" s="9">
        <v>0.57257000000000002</v>
      </c>
      <c r="D142" s="9">
        <v>0.54533200000000004</v>
      </c>
      <c r="E142" s="9">
        <v>0.55291699999999999</v>
      </c>
      <c r="F142" s="10">
        <v>21425700</v>
      </c>
      <c r="G142" s="10">
        <v>1536849545</v>
      </c>
      <c r="I142">
        <f t="shared" si="2"/>
        <v>0.55895099999999998</v>
      </c>
    </row>
    <row r="143" spans="1:9" x14ac:dyDescent="0.25">
      <c r="A143" s="8" t="s">
        <v>290</v>
      </c>
      <c r="B143" s="9">
        <v>0.55838900000000002</v>
      </c>
      <c r="C143" s="9">
        <v>0.56852800000000003</v>
      </c>
      <c r="D143" s="9">
        <v>0.52972600000000003</v>
      </c>
      <c r="E143" s="9">
        <v>0.56718299999999999</v>
      </c>
      <c r="F143" s="10">
        <v>30213100</v>
      </c>
      <c r="G143" s="10">
        <v>1576502325</v>
      </c>
      <c r="I143">
        <f t="shared" si="2"/>
        <v>0.54912700000000003</v>
      </c>
    </row>
    <row r="144" spans="1:9" x14ac:dyDescent="0.25">
      <c r="A144" s="8" t="s">
        <v>291</v>
      </c>
      <c r="B144" s="9">
        <v>0.61061399999999999</v>
      </c>
      <c r="C144" s="9">
        <v>0.61383500000000002</v>
      </c>
      <c r="D144" s="9">
        <v>0.54364699999999999</v>
      </c>
      <c r="E144" s="9">
        <v>0.55823</v>
      </c>
      <c r="F144" s="10">
        <v>56784100</v>
      </c>
      <c r="G144" s="10">
        <v>1551617190</v>
      </c>
      <c r="I144">
        <f t="shared" si="2"/>
        <v>0.57874099999999995</v>
      </c>
    </row>
    <row r="145" spans="1:9" x14ac:dyDescent="0.25">
      <c r="A145" s="8" t="s">
        <v>292</v>
      </c>
      <c r="B145" s="9">
        <v>0.60918300000000003</v>
      </c>
      <c r="C145" s="9">
        <v>0.63017500000000004</v>
      </c>
      <c r="D145" s="9">
        <v>0.59771200000000002</v>
      </c>
      <c r="E145" s="9">
        <v>0.61117600000000005</v>
      </c>
      <c r="F145" s="10">
        <v>26383400</v>
      </c>
      <c r="G145" s="10">
        <v>1698782200</v>
      </c>
      <c r="I145">
        <f t="shared" si="2"/>
        <v>0.61394349999999998</v>
      </c>
    </row>
    <row r="146" spans="1:9" x14ac:dyDescent="0.25">
      <c r="A146" s="8" t="s">
        <v>293</v>
      </c>
      <c r="B146" s="9">
        <v>0.63046999999999997</v>
      </c>
      <c r="C146" s="9">
        <v>0.64681599999999995</v>
      </c>
      <c r="D146" s="9">
        <v>0.57793799999999995</v>
      </c>
      <c r="E146" s="9">
        <v>0.60722100000000001</v>
      </c>
      <c r="F146" s="10">
        <v>32116400</v>
      </c>
      <c r="G146" s="10">
        <v>1687789158</v>
      </c>
      <c r="I146">
        <f t="shared" si="2"/>
        <v>0.61237699999999995</v>
      </c>
    </row>
    <row r="147" spans="1:9" x14ac:dyDescent="0.25">
      <c r="A147" s="8" t="s">
        <v>294</v>
      </c>
      <c r="B147" s="9">
        <v>0.56836900000000001</v>
      </c>
      <c r="C147" s="9">
        <v>0.62811600000000001</v>
      </c>
      <c r="D147" s="9">
        <v>0.55721100000000001</v>
      </c>
      <c r="E147" s="9">
        <v>0.62811600000000001</v>
      </c>
      <c r="F147" s="10">
        <v>49818000</v>
      </c>
      <c r="G147" s="10">
        <v>1745867443</v>
      </c>
      <c r="I147">
        <f t="shared" si="2"/>
        <v>0.59266350000000001</v>
      </c>
    </row>
    <row r="148" spans="1:9" x14ac:dyDescent="0.25">
      <c r="A148" s="8" t="s">
        <v>295</v>
      </c>
      <c r="B148" s="9">
        <v>0.53030200000000005</v>
      </c>
      <c r="C148" s="9">
        <v>0.57736399999999999</v>
      </c>
      <c r="D148" s="9">
        <v>0.52780099999999996</v>
      </c>
      <c r="E148" s="9">
        <v>0.56589699999999998</v>
      </c>
      <c r="F148" s="10">
        <v>30492400</v>
      </c>
      <c r="G148" s="10">
        <v>1572927849</v>
      </c>
      <c r="I148">
        <f t="shared" si="2"/>
        <v>0.55258249999999998</v>
      </c>
    </row>
    <row r="149" spans="1:9" x14ac:dyDescent="0.25">
      <c r="A149" s="8" t="s">
        <v>296</v>
      </c>
      <c r="B149" s="9">
        <v>0.53429499999999996</v>
      </c>
      <c r="C149" s="9">
        <v>0.54274299999999998</v>
      </c>
      <c r="D149" s="9">
        <v>0.50981200000000004</v>
      </c>
      <c r="E149" s="9">
        <v>0.53050600000000003</v>
      </c>
      <c r="F149" s="10">
        <v>28605200</v>
      </c>
      <c r="G149" s="10">
        <v>1474557492</v>
      </c>
      <c r="I149">
        <f t="shared" si="2"/>
        <v>0.52627749999999995</v>
      </c>
    </row>
    <row r="150" spans="1:9" x14ac:dyDescent="0.25">
      <c r="A150" s="8" t="s">
        <v>297</v>
      </c>
      <c r="B150" s="9">
        <v>0.53371400000000002</v>
      </c>
      <c r="C150" s="9">
        <v>0.54564199999999996</v>
      </c>
      <c r="D150" s="9">
        <v>0.51249599999999995</v>
      </c>
      <c r="E150" s="9">
        <v>0.53523100000000001</v>
      </c>
      <c r="F150" s="10">
        <v>37873400</v>
      </c>
      <c r="G150" s="10">
        <v>1487690773</v>
      </c>
      <c r="I150">
        <f t="shared" si="2"/>
        <v>0.52906900000000001</v>
      </c>
    </row>
    <row r="151" spans="1:9" x14ac:dyDescent="0.25">
      <c r="A151" s="8" t="s">
        <v>298</v>
      </c>
      <c r="B151" s="9">
        <v>0.57969099999999996</v>
      </c>
      <c r="C151" s="9">
        <v>0.58380200000000004</v>
      </c>
      <c r="D151" s="9">
        <v>0.52818900000000002</v>
      </c>
      <c r="E151" s="9">
        <v>0.53587099999999999</v>
      </c>
      <c r="F151" s="10">
        <v>27296200</v>
      </c>
      <c r="G151" s="10">
        <v>1489469672</v>
      </c>
      <c r="I151">
        <f t="shared" si="2"/>
        <v>0.55599550000000009</v>
      </c>
    </row>
    <row r="152" spans="1:9" x14ac:dyDescent="0.25">
      <c r="A152" s="8" t="s">
        <v>299</v>
      </c>
      <c r="B152" s="9">
        <v>0.572905</v>
      </c>
      <c r="C152" s="9">
        <v>0.58345499999999995</v>
      </c>
      <c r="D152" s="9">
        <v>0.55976400000000004</v>
      </c>
      <c r="E152" s="9">
        <v>0.57866799999999996</v>
      </c>
      <c r="F152" s="10">
        <v>21133600</v>
      </c>
      <c r="G152" s="10">
        <v>1608425230</v>
      </c>
      <c r="I152">
        <f t="shared" si="2"/>
        <v>0.57160949999999999</v>
      </c>
    </row>
    <row r="153" spans="1:9" x14ac:dyDescent="0.25">
      <c r="A153" s="8" t="s">
        <v>300</v>
      </c>
      <c r="B153" s="9">
        <v>0.57035599999999997</v>
      </c>
      <c r="C153" s="9">
        <v>0.59035800000000005</v>
      </c>
      <c r="D153" s="9">
        <v>0.56409500000000001</v>
      </c>
      <c r="E153" s="9">
        <v>0.57423800000000003</v>
      </c>
      <c r="F153" s="10">
        <v>22263600</v>
      </c>
      <c r="G153" s="10">
        <v>1596111911</v>
      </c>
      <c r="I153">
        <f t="shared" si="2"/>
        <v>0.57722650000000009</v>
      </c>
    </row>
    <row r="154" spans="1:9" x14ac:dyDescent="0.25">
      <c r="A154" s="8" t="s">
        <v>301</v>
      </c>
      <c r="B154" s="9">
        <v>0.57999299999999998</v>
      </c>
      <c r="C154" s="9">
        <v>0.61204599999999998</v>
      </c>
      <c r="D154" s="9">
        <v>0.55923199999999995</v>
      </c>
      <c r="E154" s="9">
        <v>0.57434600000000002</v>
      </c>
      <c r="F154" s="10">
        <v>29068100</v>
      </c>
      <c r="G154" s="10">
        <v>1596412100</v>
      </c>
      <c r="I154">
        <f t="shared" si="2"/>
        <v>0.58563900000000002</v>
      </c>
    </row>
    <row r="155" spans="1:9" x14ac:dyDescent="0.25">
      <c r="A155" s="8" t="s">
        <v>302</v>
      </c>
      <c r="B155" s="9">
        <v>0.54976100000000006</v>
      </c>
      <c r="C155" s="9">
        <v>0.59767599999999999</v>
      </c>
      <c r="D155" s="9">
        <v>0.54976100000000006</v>
      </c>
      <c r="E155" s="9">
        <v>0.57296999999999998</v>
      </c>
      <c r="F155" s="10">
        <v>33566000</v>
      </c>
      <c r="G155" s="10">
        <v>1592587466</v>
      </c>
      <c r="I155">
        <f t="shared" si="2"/>
        <v>0.57371850000000002</v>
      </c>
    </row>
    <row r="156" spans="1:9" x14ac:dyDescent="0.25">
      <c r="A156" s="8" t="s">
        <v>303</v>
      </c>
      <c r="B156" s="9">
        <v>0.54580200000000001</v>
      </c>
      <c r="C156" s="9">
        <v>0.55506500000000003</v>
      </c>
      <c r="D156" s="9">
        <v>0.50674200000000003</v>
      </c>
      <c r="E156" s="9">
        <v>0.54881599999999997</v>
      </c>
      <c r="F156" s="10">
        <v>34135700</v>
      </c>
      <c r="G156" s="10">
        <v>1525450692</v>
      </c>
      <c r="I156">
        <f t="shared" si="2"/>
        <v>0.53090349999999997</v>
      </c>
    </row>
    <row r="157" spans="1:9" x14ac:dyDescent="0.25">
      <c r="A157" s="8" t="s">
        <v>304</v>
      </c>
      <c r="B157" s="9">
        <v>0.57786700000000002</v>
      </c>
      <c r="C157" s="9">
        <v>0.58285399999999998</v>
      </c>
      <c r="D157" s="9">
        <v>0.53205000000000002</v>
      </c>
      <c r="E157" s="9">
        <v>0.54579</v>
      </c>
      <c r="F157" s="10">
        <v>35170700</v>
      </c>
      <c r="G157" s="10">
        <v>1517039833</v>
      </c>
      <c r="I157">
        <f t="shared" si="2"/>
        <v>0.55745200000000006</v>
      </c>
    </row>
    <row r="158" spans="1:9" x14ac:dyDescent="0.25">
      <c r="A158" s="8" t="s">
        <v>305</v>
      </c>
      <c r="B158" s="9">
        <v>0.56386000000000003</v>
      </c>
      <c r="C158" s="9">
        <v>0.595333</v>
      </c>
      <c r="D158" s="9">
        <v>0.55792399999999998</v>
      </c>
      <c r="E158" s="9">
        <v>0.56702399999999997</v>
      </c>
      <c r="F158" s="10">
        <v>35752100</v>
      </c>
      <c r="G158" s="10">
        <v>1576060379</v>
      </c>
      <c r="I158">
        <f t="shared" si="2"/>
        <v>0.57662849999999999</v>
      </c>
    </row>
    <row r="159" spans="1:9" x14ac:dyDescent="0.25">
      <c r="A159" s="8" t="s">
        <v>306</v>
      </c>
      <c r="B159" s="9">
        <v>0.53333399999999997</v>
      </c>
      <c r="C159" s="9">
        <v>0.58350199999999997</v>
      </c>
      <c r="D159" s="9">
        <v>0.518065</v>
      </c>
      <c r="E159" s="9">
        <v>0.55811200000000005</v>
      </c>
      <c r="F159" s="10">
        <v>35488600</v>
      </c>
      <c r="G159" s="10">
        <v>1551289205</v>
      </c>
      <c r="I159">
        <f t="shared" si="2"/>
        <v>0.55078349999999998</v>
      </c>
    </row>
    <row r="160" spans="1:9" x14ac:dyDescent="0.25">
      <c r="A160" s="8" t="s">
        <v>307</v>
      </c>
      <c r="B160" s="9">
        <v>0.57018500000000005</v>
      </c>
      <c r="C160" s="9">
        <v>0.59299000000000002</v>
      </c>
      <c r="D160" s="9">
        <v>0.52453000000000005</v>
      </c>
      <c r="E160" s="9">
        <v>0.53278599999999998</v>
      </c>
      <c r="F160" s="10">
        <v>33436300</v>
      </c>
      <c r="G160" s="10">
        <v>1480894821</v>
      </c>
      <c r="I160">
        <f t="shared" si="2"/>
        <v>0.55876000000000003</v>
      </c>
    </row>
    <row r="161" spans="1:9" x14ac:dyDescent="0.25">
      <c r="A161" s="8" t="s">
        <v>308</v>
      </c>
      <c r="B161" s="9">
        <v>0.60008399999999995</v>
      </c>
      <c r="C161" s="9">
        <v>0.616981</v>
      </c>
      <c r="D161" s="9">
        <v>0.55859300000000001</v>
      </c>
      <c r="E161" s="9">
        <v>0.57072000000000001</v>
      </c>
      <c r="F161" s="10">
        <v>37165900</v>
      </c>
      <c r="G161" s="10">
        <v>1586333523</v>
      </c>
      <c r="I161">
        <f t="shared" si="2"/>
        <v>0.58778700000000006</v>
      </c>
    </row>
    <row r="162" spans="1:9" x14ac:dyDescent="0.25">
      <c r="A162" s="8" t="s">
        <v>309</v>
      </c>
      <c r="B162" s="9">
        <v>0.58391400000000004</v>
      </c>
      <c r="C162" s="9">
        <v>0.60034399999999999</v>
      </c>
      <c r="D162" s="9">
        <v>0.54012899999999997</v>
      </c>
      <c r="E162" s="9">
        <v>0.59765400000000002</v>
      </c>
      <c r="F162" s="10">
        <v>50679400</v>
      </c>
      <c r="G162" s="10">
        <v>1661197392</v>
      </c>
      <c r="I162">
        <f t="shared" si="2"/>
        <v>0.57023650000000004</v>
      </c>
    </row>
    <row r="163" spans="1:9" x14ac:dyDescent="0.25">
      <c r="A163" s="8" t="s">
        <v>310</v>
      </c>
      <c r="B163" s="9">
        <v>0.70189299999999999</v>
      </c>
      <c r="C163" s="9">
        <v>0.71465400000000001</v>
      </c>
      <c r="D163" s="9">
        <v>0.57630199999999998</v>
      </c>
      <c r="E163" s="9">
        <v>0.57630199999999998</v>
      </c>
      <c r="F163" s="10">
        <v>54972900</v>
      </c>
      <c r="G163" s="10">
        <v>1601848861</v>
      </c>
      <c r="I163">
        <f t="shared" si="2"/>
        <v>0.645478</v>
      </c>
    </row>
    <row r="164" spans="1:9" x14ac:dyDescent="0.25">
      <c r="A164" s="8" t="s">
        <v>311</v>
      </c>
      <c r="B164" s="9">
        <v>0.69836500000000001</v>
      </c>
      <c r="C164" s="9">
        <v>0.73704400000000003</v>
      </c>
      <c r="D164" s="9">
        <v>0.69438</v>
      </c>
      <c r="E164" s="9">
        <v>0.70306500000000005</v>
      </c>
      <c r="F164" s="10">
        <v>44587100</v>
      </c>
      <c r="G164" s="10">
        <v>1954190458</v>
      </c>
      <c r="I164">
        <f t="shared" si="2"/>
        <v>0.71571200000000001</v>
      </c>
    </row>
    <row r="165" spans="1:9" x14ac:dyDescent="0.25">
      <c r="A165" s="8" t="s">
        <v>312</v>
      </c>
      <c r="B165" s="9">
        <v>0.72320099999999998</v>
      </c>
      <c r="C165" s="9">
        <v>0.72575299999999998</v>
      </c>
      <c r="D165" s="9">
        <v>0.68906299999999998</v>
      </c>
      <c r="E165" s="9">
        <v>0.69826200000000005</v>
      </c>
      <c r="F165" s="10">
        <v>39899800</v>
      </c>
      <c r="G165" s="10">
        <v>1940840374</v>
      </c>
      <c r="I165">
        <f t="shared" si="2"/>
        <v>0.70740800000000004</v>
      </c>
    </row>
    <row r="166" spans="1:9" x14ac:dyDescent="0.25">
      <c r="A166" s="8" t="s">
        <v>313</v>
      </c>
      <c r="B166" s="9">
        <v>0.74210200000000004</v>
      </c>
      <c r="C166" s="9">
        <v>0.74298799999999998</v>
      </c>
      <c r="D166" s="9">
        <v>0.70362000000000002</v>
      </c>
      <c r="E166" s="9">
        <v>0.71279199999999998</v>
      </c>
      <c r="F166" s="10">
        <v>41858500</v>
      </c>
      <c r="G166" s="10">
        <v>1981226949</v>
      </c>
      <c r="I166">
        <f t="shared" si="2"/>
        <v>0.72330399999999995</v>
      </c>
    </row>
    <row r="167" spans="1:9" x14ac:dyDescent="0.25">
      <c r="A167" s="8" t="s">
        <v>314</v>
      </c>
      <c r="B167" s="9">
        <v>0.71319100000000002</v>
      </c>
      <c r="C167" s="9">
        <v>0.75304300000000002</v>
      </c>
      <c r="D167" s="9">
        <v>0.71285699999999996</v>
      </c>
      <c r="E167" s="9">
        <v>0.73946999999999996</v>
      </c>
      <c r="F167" s="10">
        <v>51918100</v>
      </c>
      <c r="G167" s="10">
        <v>2055379258</v>
      </c>
      <c r="I167">
        <f t="shared" si="2"/>
        <v>0.73294999999999999</v>
      </c>
    </row>
    <row r="168" spans="1:9" x14ac:dyDescent="0.25">
      <c r="A168" s="8" t="s">
        <v>315</v>
      </c>
      <c r="B168" s="9">
        <v>0.71427399999999996</v>
      </c>
      <c r="C168" s="9">
        <v>0.73845700000000003</v>
      </c>
      <c r="D168" s="9">
        <v>0.69093899999999997</v>
      </c>
      <c r="E168" s="9">
        <v>0.71221699999999999</v>
      </c>
      <c r="F168" s="10">
        <v>55500200</v>
      </c>
      <c r="G168" s="10">
        <v>1979628720</v>
      </c>
      <c r="I168">
        <f t="shared" si="2"/>
        <v>0.71469800000000006</v>
      </c>
    </row>
    <row r="169" spans="1:9" x14ac:dyDescent="0.25">
      <c r="A169" s="8" t="s">
        <v>316</v>
      </c>
      <c r="B169" s="9">
        <v>0.72095900000000002</v>
      </c>
      <c r="C169" s="9">
        <v>0.72690200000000005</v>
      </c>
      <c r="D169" s="9">
        <v>0.67044300000000001</v>
      </c>
      <c r="E169" s="9">
        <v>0.71797</v>
      </c>
      <c r="F169" s="10">
        <v>76449700</v>
      </c>
      <c r="G169" s="10">
        <v>1995619357</v>
      </c>
      <c r="I169">
        <f t="shared" si="2"/>
        <v>0.69867250000000003</v>
      </c>
    </row>
    <row r="170" spans="1:9" x14ac:dyDescent="0.25">
      <c r="A170" s="8" t="s">
        <v>317</v>
      </c>
      <c r="B170" s="9">
        <v>0.76885800000000004</v>
      </c>
      <c r="C170" s="9">
        <v>0.79811399999999999</v>
      </c>
      <c r="D170" s="9">
        <v>0.71653500000000003</v>
      </c>
      <c r="E170" s="9">
        <v>0.71653500000000003</v>
      </c>
      <c r="F170" s="10">
        <v>90281300</v>
      </c>
      <c r="G170" s="10">
        <v>1991630731</v>
      </c>
      <c r="I170">
        <f t="shared" si="2"/>
        <v>0.75732449999999996</v>
      </c>
    </row>
    <row r="171" spans="1:9" x14ac:dyDescent="0.25">
      <c r="A171" s="8" t="s">
        <v>318</v>
      </c>
      <c r="B171" s="9">
        <v>0.66900400000000004</v>
      </c>
      <c r="C171" s="9">
        <v>0.78811799999999999</v>
      </c>
      <c r="D171" s="9">
        <v>0.65529499999999996</v>
      </c>
      <c r="E171" s="9">
        <v>0.77345799999999998</v>
      </c>
      <c r="F171" s="10">
        <v>130082000</v>
      </c>
      <c r="G171" s="10">
        <v>2149849934</v>
      </c>
      <c r="I171">
        <f t="shared" si="2"/>
        <v>0.72170650000000003</v>
      </c>
    </row>
    <row r="172" spans="1:9" x14ac:dyDescent="0.25">
      <c r="A172" s="8" t="s">
        <v>319</v>
      </c>
      <c r="B172" s="9">
        <v>0.56992500000000001</v>
      </c>
      <c r="C172" s="9">
        <v>0.677813</v>
      </c>
      <c r="D172" s="9">
        <v>0.56084400000000001</v>
      </c>
      <c r="E172" s="9">
        <v>0.66955900000000002</v>
      </c>
      <c r="F172" s="10">
        <v>92699200</v>
      </c>
      <c r="G172" s="10">
        <v>1861059517</v>
      </c>
      <c r="I172">
        <f t="shared" si="2"/>
        <v>0.61932849999999995</v>
      </c>
    </row>
    <row r="173" spans="1:9" x14ac:dyDescent="0.25">
      <c r="A173" s="8" t="s">
        <v>320</v>
      </c>
      <c r="B173" s="9">
        <v>0.54108100000000003</v>
      </c>
      <c r="C173" s="9">
        <v>0.60939100000000002</v>
      </c>
      <c r="D173" s="9">
        <v>0.51839999999999997</v>
      </c>
      <c r="E173" s="9">
        <v>0.571295</v>
      </c>
      <c r="F173" s="10">
        <v>34335000</v>
      </c>
      <c r="G173" s="10">
        <v>1587931753</v>
      </c>
      <c r="I173">
        <f t="shared" si="2"/>
        <v>0.56389549999999999</v>
      </c>
    </row>
    <row r="174" spans="1:9" x14ac:dyDescent="0.25">
      <c r="A174" s="8" t="s">
        <v>321</v>
      </c>
      <c r="B174" s="9">
        <v>0.52382600000000001</v>
      </c>
      <c r="C174" s="9">
        <v>0.54424700000000004</v>
      </c>
      <c r="D174" s="9">
        <v>0.51879200000000003</v>
      </c>
      <c r="E174" s="9">
        <v>0.53995499999999996</v>
      </c>
      <c r="F174" s="10">
        <v>31147500</v>
      </c>
      <c r="G174" s="10">
        <v>1500821274</v>
      </c>
      <c r="I174">
        <f t="shared" si="2"/>
        <v>0.53151950000000003</v>
      </c>
    </row>
    <row r="175" spans="1:9" x14ac:dyDescent="0.25">
      <c r="A175" s="8" t="s">
        <v>322</v>
      </c>
      <c r="B175" s="9">
        <v>0.50739599999999996</v>
      </c>
      <c r="C175" s="9">
        <v>0.52297000000000005</v>
      </c>
      <c r="D175" s="9">
        <v>0.49748700000000001</v>
      </c>
      <c r="E175" s="9">
        <v>0.52189600000000003</v>
      </c>
      <c r="F175" s="10">
        <v>29659600</v>
      </c>
      <c r="G175" s="10">
        <v>1450625737</v>
      </c>
      <c r="I175">
        <f t="shared" si="2"/>
        <v>0.51022849999999997</v>
      </c>
    </row>
    <row r="176" spans="1:9" x14ac:dyDescent="0.25">
      <c r="A176" s="8" t="s">
        <v>323</v>
      </c>
      <c r="B176" s="9">
        <v>0.47688799999999998</v>
      </c>
      <c r="C176" s="9">
        <v>0.50838899999999998</v>
      </c>
      <c r="D176" s="9">
        <v>0.47688799999999998</v>
      </c>
      <c r="E176" s="9">
        <v>0.50611700000000004</v>
      </c>
      <c r="F176" s="10">
        <v>30734300</v>
      </c>
      <c r="G176" s="10">
        <v>1406767528</v>
      </c>
      <c r="I176">
        <f t="shared" si="2"/>
        <v>0.49263849999999998</v>
      </c>
    </row>
    <row r="177" spans="1:9" x14ac:dyDescent="0.25">
      <c r="A177" s="8" t="s">
        <v>324</v>
      </c>
      <c r="B177" s="9">
        <v>0.51929000000000003</v>
      </c>
      <c r="C177" s="9">
        <v>0.552369</v>
      </c>
      <c r="D177" s="9">
        <v>0.46613900000000003</v>
      </c>
      <c r="E177" s="9">
        <v>0.47827799999999998</v>
      </c>
      <c r="F177" s="10">
        <v>42764000</v>
      </c>
      <c r="G177" s="10">
        <v>1329388185</v>
      </c>
      <c r="I177">
        <f t="shared" si="2"/>
        <v>0.50925399999999998</v>
      </c>
    </row>
    <row r="178" spans="1:9" x14ac:dyDescent="0.25">
      <c r="A178" s="8" t="s">
        <v>325</v>
      </c>
      <c r="B178" s="9">
        <v>0.49774200000000002</v>
      </c>
      <c r="C178" s="9">
        <v>0.53096500000000002</v>
      </c>
      <c r="D178" s="9">
        <v>0.49774200000000002</v>
      </c>
      <c r="E178" s="9">
        <v>0.519729</v>
      </c>
      <c r="F178" s="10">
        <v>30408900</v>
      </c>
      <c r="G178" s="10">
        <v>1444602494</v>
      </c>
      <c r="I178">
        <f t="shared" si="2"/>
        <v>0.51435350000000002</v>
      </c>
    </row>
    <row r="179" spans="1:9" x14ac:dyDescent="0.25">
      <c r="A179" s="8" t="s">
        <v>326</v>
      </c>
      <c r="B179" s="9">
        <v>0.53851400000000005</v>
      </c>
      <c r="C179" s="9">
        <v>0.54430000000000001</v>
      </c>
      <c r="D179" s="9">
        <v>0.49704500000000001</v>
      </c>
      <c r="E179" s="9">
        <v>0.50146199999999996</v>
      </c>
      <c r="F179" s="10">
        <v>37084400</v>
      </c>
      <c r="G179" s="10">
        <v>1393828815</v>
      </c>
      <c r="I179">
        <f t="shared" si="2"/>
        <v>0.52067249999999998</v>
      </c>
    </row>
    <row r="180" spans="1:9" x14ac:dyDescent="0.25">
      <c r="A180" s="8" t="s">
        <v>327</v>
      </c>
      <c r="B180" s="9">
        <v>0.49367699999999998</v>
      </c>
      <c r="C180" s="9">
        <v>0.56153900000000001</v>
      </c>
      <c r="D180" s="9">
        <v>0.480707</v>
      </c>
      <c r="E180" s="9">
        <v>0.54018600000000006</v>
      </c>
      <c r="F180" s="10">
        <v>47306900</v>
      </c>
      <c r="G180" s="10">
        <v>1501463345</v>
      </c>
      <c r="I180">
        <f t="shared" si="2"/>
        <v>0.521123</v>
      </c>
    </row>
    <row r="181" spans="1:9" x14ac:dyDescent="0.25">
      <c r="A181" s="8" t="s">
        <v>328</v>
      </c>
      <c r="B181" s="9">
        <v>0.56613500000000005</v>
      </c>
      <c r="C181" s="9">
        <v>0.56986499999999995</v>
      </c>
      <c r="D181" s="9">
        <v>0.46646700000000002</v>
      </c>
      <c r="E181" s="9">
        <v>0.49777700000000003</v>
      </c>
      <c r="F181" s="10">
        <v>44351100</v>
      </c>
      <c r="G181" s="10">
        <v>1383586246</v>
      </c>
      <c r="I181">
        <f t="shared" si="2"/>
        <v>0.51816600000000002</v>
      </c>
    </row>
    <row r="182" spans="1:9" x14ac:dyDescent="0.25">
      <c r="A182" s="8" t="s">
        <v>329</v>
      </c>
      <c r="B182" s="9">
        <v>0.46499800000000002</v>
      </c>
      <c r="C182" s="9">
        <v>0.56124300000000005</v>
      </c>
      <c r="D182" s="9">
        <v>0.46437</v>
      </c>
      <c r="E182" s="9">
        <v>0.55974400000000002</v>
      </c>
      <c r="F182" s="10">
        <v>57434700</v>
      </c>
      <c r="G182" s="10">
        <v>1555825399</v>
      </c>
      <c r="I182">
        <f t="shared" si="2"/>
        <v>0.51280650000000005</v>
      </c>
    </row>
    <row r="183" spans="1:9" x14ac:dyDescent="0.25">
      <c r="A183" s="8" t="s">
        <v>330</v>
      </c>
      <c r="B183" s="9">
        <v>0.44415100000000002</v>
      </c>
      <c r="C183" s="9">
        <v>0.47648800000000002</v>
      </c>
      <c r="D183" s="9">
        <v>0.43976500000000002</v>
      </c>
      <c r="E183" s="9">
        <v>0.46476000000000001</v>
      </c>
      <c r="F183" s="10">
        <v>31302700</v>
      </c>
      <c r="G183" s="10">
        <v>1291814494</v>
      </c>
      <c r="I183">
        <f t="shared" si="2"/>
        <v>0.45812649999999999</v>
      </c>
    </row>
    <row r="184" spans="1:9" x14ac:dyDescent="0.25">
      <c r="A184" s="8" t="s">
        <v>331</v>
      </c>
      <c r="B184" s="9">
        <v>0.452513</v>
      </c>
      <c r="C184" s="9">
        <v>0.49369499999999999</v>
      </c>
      <c r="D184" s="9">
        <v>0.44145499999999999</v>
      </c>
      <c r="E184" s="9">
        <v>0.44402200000000003</v>
      </c>
      <c r="F184" s="10">
        <v>41294300</v>
      </c>
      <c r="G184" s="10">
        <v>1234172595</v>
      </c>
      <c r="I184">
        <f t="shared" si="2"/>
        <v>0.46757499999999996</v>
      </c>
    </row>
    <row r="185" spans="1:9" x14ac:dyDescent="0.25">
      <c r="A185" s="8" t="s">
        <v>332</v>
      </c>
      <c r="B185" s="9">
        <v>0.46060099999999998</v>
      </c>
      <c r="C185" s="9">
        <v>0.46150099999999999</v>
      </c>
      <c r="D185" s="9">
        <v>0.40833599999999998</v>
      </c>
      <c r="E185" s="9">
        <v>0.44729400000000002</v>
      </c>
      <c r="F185" s="10">
        <v>42142900</v>
      </c>
      <c r="G185" s="10">
        <v>1243267218</v>
      </c>
      <c r="I185">
        <f t="shared" si="2"/>
        <v>0.43491849999999999</v>
      </c>
    </row>
    <row r="186" spans="1:9" x14ac:dyDescent="0.25">
      <c r="A186" s="8" t="s">
        <v>333</v>
      </c>
      <c r="B186" s="9">
        <v>0.53991599999999995</v>
      </c>
      <c r="C186" s="9">
        <v>0.55262699999999998</v>
      </c>
      <c r="D186" s="9">
        <v>0.45712799999999998</v>
      </c>
      <c r="E186" s="9">
        <v>0.45995200000000003</v>
      </c>
      <c r="F186" s="10">
        <v>38110100</v>
      </c>
      <c r="G186" s="10">
        <v>1278450513</v>
      </c>
      <c r="I186">
        <f t="shared" si="2"/>
        <v>0.50487749999999998</v>
      </c>
    </row>
    <row r="187" spans="1:9" x14ac:dyDescent="0.25">
      <c r="A187" s="8" t="s">
        <v>334</v>
      </c>
      <c r="B187" s="9">
        <v>0.52572300000000005</v>
      </c>
      <c r="C187" s="9">
        <v>0.55475300000000005</v>
      </c>
      <c r="D187" s="9">
        <v>0.51950300000000005</v>
      </c>
      <c r="E187" s="9">
        <v>0.539466</v>
      </c>
      <c r="F187" s="10">
        <v>31595600</v>
      </c>
      <c r="G187" s="10">
        <v>1499462084</v>
      </c>
      <c r="I187">
        <f t="shared" si="2"/>
        <v>0.53712800000000005</v>
      </c>
    </row>
    <row r="188" spans="1:9" x14ac:dyDescent="0.25">
      <c r="A188" s="8" t="s">
        <v>335</v>
      </c>
      <c r="B188" s="9">
        <v>0.57507900000000001</v>
      </c>
      <c r="C188" s="9">
        <v>0.57507900000000001</v>
      </c>
      <c r="D188" s="9">
        <v>0.50714099999999995</v>
      </c>
      <c r="E188" s="9">
        <v>0.52330299999999996</v>
      </c>
      <c r="F188" s="10">
        <v>47018300</v>
      </c>
      <c r="G188" s="10">
        <v>1454536536</v>
      </c>
      <c r="I188">
        <f t="shared" si="2"/>
        <v>0.54110999999999998</v>
      </c>
    </row>
    <row r="189" spans="1:9" x14ac:dyDescent="0.25">
      <c r="A189" s="8" t="s">
        <v>336</v>
      </c>
      <c r="B189" s="9">
        <v>0.64118900000000001</v>
      </c>
      <c r="C189" s="9">
        <v>0.64684299999999995</v>
      </c>
      <c r="D189" s="9">
        <v>0.55409399999999998</v>
      </c>
      <c r="E189" s="9">
        <v>0.57558799999999999</v>
      </c>
      <c r="F189" s="10">
        <v>55230500</v>
      </c>
      <c r="G189" s="10">
        <v>1599864277</v>
      </c>
      <c r="I189">
        <f t="shared" si="2"/>
        <v>0.60046849999999996</v>
      </c>
    </row>
    <row r="190" spans="1:9" x14ac:dyDescent="0.25">
      <c r="A190" s="8" t="s">
        <v>337</v>
      </c>
      <c r="B190" s="9">
        <v>0.61467000000000005</v>
      </c>
      <c r="C190" s="9">
        <v>0.66934099999999996</v>
      </c>
      <c r="D190" s="9">
        <v>0.60194300000000001</v>
      </c>
      <c r="E190" s="9">
        <v>0.64112800000000003</v>
      </c>
      <c r="F190" s="10">
        <v>50138300</v>
      </c>
      <c r="G190" s="10">
        <v>1782034691</v>
      </c>
      <c r="I190">
        <f t="shared" si="2"/>
        <v>0.63564200000000004</v>
      </c>
    </row>
    <row r="191" spans="1:9" x14ac:dyDescent="0.25">
      <c r="A191" s="8" t="s">
        <v>338</v>
      </c>
      <c r="B191" s="9">
        <v>0.73405799999999999</v>
      </c>
      <c r="C191" s="9">
        <v>0.73405799999999999</v>
      </c>
      <c r="D191" s="9">
        <v>0.60470999999999997</v>
      </c>
      <c r="E191" s="9">
        <v>0.61357700000000004</v>
      </c>
      <c r="F191" s="10">
        <v>69641600</v>
      </c>
      <c r="G191" s="10">
        <v>1705455852</v>
      </c>
      <c r="I191">
        <f t="shared" si="2"/>
        <v>0.66938399999999998</v>
      </c>
    </row>
    <row r="192" spans="1:9" x14ac:dyDescent="0.25">
      <c r="A192" s="8" t="s">
        <v>339</v>
      </c>
      <c r="B192" s="9">
        <v>0.81017899999999998</v>
      </c>
      <c r="C192" s="9">
        <v>0.81812099999999999</v>
      </c>
      <c r="D192" s="9">
        <v>0.72928999999999999</v>
      </c>
      <c r="E192" s="9">
        <v>0.73258199999999996</v>
      </c>
      <c r="F192" s="10">
        <v>106174000</v>
      </c>
      <c r="G192" s="10">
        <v>2036233854</v>
      </c>
      <c r="I192">
        <f t="shared" si="2"/>
        <v>0.77370549999999993</v>
      </c>
    </row>
    <row r="193" spans="1:9" x14ac:dyDescent="0.25">
      <c r="A193" s="8" t="s">
        <v>340</v>
      </c>
      <c r="B193" s="9">
        <v>0.91123299999999996</v>
      </c>
      <c r="C193" s="9">
        <v>0.92706500000000003</v>
      </c>
      <c r="D193" s="9">
        <v>0.80233399999999999</v>
      </c>
      <c r="E193" s="9">
        <v>0.80233399999999999</v>
      </c>
      <c r="F193" s="10">
        <v>66722600</v>
      </c>
      <c r="G193" s="10">
        <v>2230111650</v>
      </c>
      <c r="I193">
        <f t="shared" si="2"/>
        <v>0.86469949999999995</v>
      </c>
    </row>
    <row r="194" spans="1:9" x14ac:dyDescent="0.25">
      <c r="A194" s="8" t="s">
        <v>341</v>
      </c>
      <c r="B194" s="9">
        <v>0.85325799999999996</v>
      </c>
      <c r="C194" s="9">
        <v>0.97677999999999998</v>
      </c>
      <c r="D194" s="9">
        <v>0.84834500000000002</v>
      </c>
      <c r="E194" s="9">
        <v>0.910686</v>
      </c>
      <c r="F194" s="10">
        <v>64186500</v>
      </c>
      <c r="G194" s="10">
        <v>2531279315</v>
      </c>
      <c r="I194">
        <f t="shared" si="2"/>
        <v>0.91256249999999994</v>
      </c>
    </row>
    <row r="195" spans="1:9" x14ac:dyDescent="0.25">
      <c r="A195" s="8" t="s">
        <v>342</v>
      </c>
      <c r="B195" s="9">
        <v>0.96587299999999998</v>
      </c>
      <c r="C195" s="9">
        <v>0.97941299999999998</v>
      </c>
      <c r="D195" s="9">
        <v>0.84037700000000004</v>
      </c>
      <c r="E195" s="9">
        <v>0.85353800000000002</v>
      </c>
      <c r="F195" s="10">
        <v>57247700</v>
      </c>
      <c r="G195" s="10">
        <v>2372434719</v>
      </c>
      <c r="I195">
        <f t="shared" si="2"/>
        <v>0.90989500000000001</v>
      </c>
    </row>
    <row r="196" spans="1:9" x14ac:dyDescent="0.25">
      <c r="A196" s="8" t="s">
        <v>343</v>
      </c>
      <c r="B196" s="9">
        <v>0.88549299999999997</v>
      </c>
      <c r="C196" s="9">
        <v>0.96777800000000003</v>
      </c>
      <c r="D196" s="9">
        <v>0.78342699999999998</v>
      </c>
      <c r="E196" s="9">
        <v>0.96475299999999997</v>
      </c>
      <c r="F196" s="10">
        <v>122337000</v>
      </c>
      <c r="G196" s="10">
        <v>2681560179</v>
      </c>
      <c r="I196">
        <f t="shared" si="2"/>
        <v>0.87560250000000006</v>
      </c>
    </row>
    <row r="197" spans="1:9" x14ac:dyDescent="0.25">
      <c r="A197" s="8" t="s">
        <v>344</v>
      </c>
      <c r="B197" s="9">
        <v>0.92482200000000003</v>
      </c>
      <c r="C197" s="9">
        <v>0.93147899999999995</v>
      </c>
      <c r="D197" s="9">
        <v>0.88256699999999999</v>
      </c>
      <c r="E197" s="9">
        <v>0.888015</v>
      </c>
      <c r="F197" s="10">
        <v>32432600</v>
      </c>
      <c r="G197" s="10">
        <v>2468264584</v>
      </c>
      <c r="I197">
        <f t="shared" si="2"/>
        <v>0.90702299999999991</v>
      </c>
    </row>
    <row r="198" spans="1:9" x14ac:dyDescent="0.25">
      <c r="A198" s="8" t="s">
        <v>345</v>
      </c>
      <c r="B198" s="9">
        <v>0.94436600000000004</v>
      </c>
      <c r="C198" s="9">
        <v>0.94464400000000004</v>
      </c>
      <c r="D198" s="9">
        <v>0.90348700000000004</v>
      </c>
      <c r="E198" s="9">
        <v>0.92370699999999994</v>
      </c>
      <c r="F198" s="10">
        <v>32731300</v>
      </c>
      <c r="G198" s="10">
        <v>2567471579</v>
      </c>
      <c r="I198">
        <f t="shared" ref="I198:I261" si="3">(C198-D198)/2+D198</f>
        <v>0.92406549999999998</v>
      </c>
    </row>
    <row r="199" spans="1:9" x14ac:dyDescent="0.25">
      <c r="A199" s="8" t="s">
        <v>346</v>
      </c>
      <c r="B199" s="9">
        <v>0.97679099999999996</v>
      </c>
      <c r="C199" s="9">
        <v>0.98631800000000003</v>
      </c>
      <c r="D199" s="9">
        <v>0.93091599999999997</v>
      </c>
      <c r="E199" s="9">
        <v>0.94460500000000003</v>
      </c>
      <c r="F199" s="10">
        <v>35213200</v>
      </c>
      <c r="G199" s="10">
        <v>2625558203</v>
      </c>
      <c r="I199">
        <f t="shared" si="3"/>
        <v>0.95861700000000005</v>
      </c>
    </row>
    <row r="200" spans="1:9" x14ac:dyDescent="0.25">
      <c r="A200" s="8" t="s">
        <v>347</v>
      </c>
      <c r="B200" s="9">
        <v>1.01</v>
      </c>
      <c r="C200" s="9">
        <v>1.01</v>
      </c>
      <c r="D200" s="9">
        <v>0.95258600000000004</v>
      </c>
      <c r="E200" s="9">
        <v>0.97902199999999995</v>
      </c>
      <c r="F200" s="10">
        <v>32454800</v>
      </c>
      <c r="G200" s="10">
        <v>2721221297</v>
      </c>
      <c r="I200">
        <f t="shared" si="3"/>
        <v>0.98129299999999997</v>
      </c>
    </row>
    <row r="201" spans="1:9" x14ac:dyDescent="0.25">
      <c r="A201" s="8" t="s">
        <v>348</v>
      </c>
      <c r="B201" s="9">
        <v>1.03</v>
      </c>
      <c r="C201" s="9">
        <v>1.03</v>
      </c>
      <c r="D201" s="9">
        <v>1</v>
      </c>
      <c r="E201" s="9">
        <v>1.01</v>
      </c>
      <c r="F201" s="10">
        <v>29936100</v>
      </c>
      <c r="G201" s="10">
        <v>2807853697</v>
      </c>
      <c r="I201">
        <f t="shared" si="3"/>
        <v>1.0150000000000001</v>
      </c>
    </row>
    <row r="202" spans="1:9" x14ac:dyDescent="0.25">
      <c r="A202" s="8" t="s">
        <v>349</v>
      </c>
      <c r="B202" s="9">
        <v>1.01</v>
      </c>
      <c r="C202" s="9">
        <v>1.03</v>
      </c>
      <c r="D202" s="9">
        <v>0.999583</v>
      </c>
      <c r="E202" s="9">
        <v>1.02</v>
      </c>
      <c r="F202" s="10">
        <v>36484300</v>
      </c>
      <c r="G202" s="10">
        <v>2842847983</v>
      </c>
      <c r="I202">
        <f t="shared" si="3"/>
        <v>1.0147915000000001</v>
      </c>
    </row>
    <row r="203" spans="1:9" x14ac:dyDescent="0.25">
      <c r="A203" s="8" t="s">
        <v>350</v>
      </c>
      <c r="B203" s="9">
        <v>1.01</v>
      </c>
      <c r="C203" s="9">
        <v>1.03</v>
      </c>
      <c r="D203" s="9">
        <v>0.97359399999999996</v>
      </c>
      <c r="E203" s="9">
        <v>1.01</v>
      </c>
      <c r="F203" s="10">
        <v>43646200</v>
      </c>
      <c r="G203" s="10">
        <v>2807742515</v>
      </c>
      <c r="I203">
        <f t="shared" si="3"/>
        <v>1.001797</v>
      </c>
    </row>
    <row r="204" spans="1:9" x14ac:dyDescent="0.25">
      <c r="A204" s="8" t="s">
        <v>351</v>
      </c>
      <c r="B204" s="9">
        <v>0.98577700000000001</v>
      </c>
      <c r="C204" s="9">
        <v>1.06</v>
      </c>
      <c r="D204" s="9">
        <v>0.98577700000000001</v>
      </c>
      <c r="E204" s="9">
        <v>1.01</v>
      </c>
      <c r="F204" s="10">
        <v>49095200</v>
      </c>
      <c r="G204" s="10">
        <v>2814774727</v>
      </c>
      <c r="I204">
        <f t="shared" si="3"/>
        <v>1.0228885000000001</v>
      </c>
    </row>
    <row r="205" spans="1:9" x14ac:dyDescent="0.25">
      <c r="A205" s="8" t="s">
        <v>352</v>
      </c>
      <c r="B205" s="9">
        <v>0.97880299999999998</v>
      </c>
      <c r="C205" s="9">
        <v>1</v>
      </c>
      <c r="D205" s="9">
        <v>0.96589499999999995</v>
      </c>
      <c r="E205" s="9">
        <v>0.98659300000000005</v>
      </c>
      <c r="F205" s="10">
        <v>35931200</v>
      </c>
      <c r="G205" s="10">
        <v>2742265121</v>
      </c>
      <c r="I205">
        <f t="shared" si="3"/>
        <v>0.98294749999999997</v>
      </c>
    </row>
    <row r="206" spans="1:9" x14ac:dyDescent="0.25">
      <c r="A206" s="8" t="s">
        <v>353</v>
      </c>
      <c r="B206" s="9">
        <v>0.93480700000000005</v>
      </c>
      <c r="C206" s="9">
        <v>0.99400900000000003</v>
      </c>
      <c r="D206" s="9">
        <v>0.91861099999999996</v>
      </c>
      <c r="E206" s="9">
        <v>0.98457499999999998</v>
      </c>
      <c r="F206" s="10">
        <v>42266100</v>
      </c>
      <c r="G206" s="10">
        <v>2736656028</v>
      </c>
      <c r="I206">
        <f t="shared" si="3"/>
        <v>0.95630999999999999</v>
      </c>
    </row>
    <row r="207" spans="1:9" x14ac:dyDescent="0.25">
      <c r="A207" s="8" t="s">
        <v>354</v>
      </c>
      <c r="B207" s="9">
        <v>0.98094400000000004</v>
      </c>
      <c r="C207" s="9">
        <v>1.01</v>
      </c>
      <c r="D207" s="9">
        <v>0.93386499999999995</v>
      </c>
      <c r="E207" s="9">
        <v>0.93389200000000006</v>
      </c>
      <c r="F207" s="10">
        <v>37922200</v>
      </c>
      <c r="G207" s="10">
        <v>2595781095</v>
      </c>
      <c r="I207">
        <f t="shared" si="3"/>
        <v>0.97193249999999998</v>
      </c>
    </row>
    <row r="208" spans="1:9" x14ac:dyDescent="0.25">
      <c r="A208" s="8" t="s">
        <v>355</v>
      </c>
      <c r="B208" s="9">
        <v>1</v>
      </c>
      <c r="C208" s="9">
        <v>1.01</v>
      </c>
      <c r="D208" s="9">
        <v>0.97470100000000004</v>
      </c>
      <c r="E208" s="9">
        <v>0.98199000000000003</v>
      </c>
      <c r="F208" s="10">
        <v>29770100</v>
      </c>
      <c r="G208" s="10">
        <v>2729470943</v>
      </c>
      <c r="I208">
        <f t="shared" si="3"/>
        <v>0.99235050000000002</v>
      </c>
    </row>
    <row r="209" spans="1:9" x14ac:dyDescent="0.25">
      <c r="A209" s="8" t="s">
        <v>356</v>
      </c>
      <c r="B209" s="9">
        <v>0.96541900000000003</v>
      </c>
      <c r="C209" s="9">
        <v>1.02</v>
      </c>
      <c r="D209" s="9">
        <v>0.95093499999999997</v>
      </c>
      <c r="E209" s="9">
        <v>1.01</v>
      </c>
      <c r="F209" s="10">
        <v>31923700</v>
      </c>
      <c r="G209" s="10">
        <v>2804824009</v>
      </c>
      <c r="I209">
        <f t="shared" si="3"/>
        <v>0.98546749999999994</v>
      </c>
    </row>
    <row r="210" spans="1:9" x14ac:dyDescent="0.25">
      <c r="A210" s="8" t="s">
        <v>357</v>
      </c>
      <c r="B210" s="9">
        <v>1.03</v>
      </c>
      <c r="C210" s="9">
        <v>1.03</v>
      </c>
      <c r="D210" s="9">
        <v>0.95512399999999997</v>
      </c>
      <c r="E210" s="9">
        <v>0.96582599999999996</v>
      </c>
      <c r="F210" s="10">
        <v>45455800</v>
      </c>
      <c r="G210" s="10">
        <v>2684542615</v>
      </c>
      <c r="I210">
        <f t="shared" si="3"/>
        <v>0.99256199999999994</v>
      </c>
    </row>
    <row r="211" spans="1:9" x14ac:dyDescent="0.25">
      <c r="A211" s="8" t="s">
        <v>358</v>
      </c>
      <c r="B211" s="9">
        <v>1.08</v>
      </c>
      <c r="C211" s="9">
        <v>1.0900000000000001</v>
      </c>
      <c r="D211" s="9">
        <v>1.03</v>
      </c>
      <c r="E211" s="9">
        <v>1.05</v>
      </c>
      <c r="F211" s="10">
        <v>41865300</v>
      </c>
      <c r="G211" s="10">
        <v>2911696948</v>
      </c>
      <c r="I211">
        <f t="shared" si="3"/>
        <v>1.06</v>
      </c>
    </row>
    <row r="212" spans="1:9" x14ac:dyDescent="0.25">
      <c r="A212" s="8" t="s">
        <v>359</v>
      </c>
      <c r="B212" s="9">
        <v>1.1299999999999999</v>
      </c>
      <c r="C212" s="9">
        <v>1.1599999999999999</v>
      </c>
      <c r="D212" s="9">
        <v>1.08</v>
      </c>
      <c r="E212" s="9">
        <v>1.0900000000000001</v>
      </c>
      <c r="F212" s="10">
        <v>60488500</v>
      </c>
      <c r="G212" s="10">
        <v>3021571780</v>
      </c>
      <c r="I212">
        <f t="shared" si="3"/>
        <v>1.1200000000000001</v>
      </c>
    </row>
    <row r="213" spans="1:9" x14ac:dyDescent="0.25">
      <c r="A213" s="8" t="s">
        <v>360</v>
      </c>
      <c r="B213" s="9">
        <v>1.08</v>
      </c>
      <c r="C213" s="9">
        <v>1.1499999999999999</v>
      </c>
      <c r="D213" s="9">
        <v>1.06</v>
      </c>
      <c r="E213" s="9">
        <v>1.1299999999999999</v>
      </c>
      <c r="F213" s="10">
        <v>58799600</v>
      </c>
      <c r="G213" s="10">
        <v>3134003780</v>
      </c>
      <c r="I213">
        <f t="shared" si="3"/>
        <v>1.105</v>
      </c>
    </row>
    <row r="214" spans="1:9" x14ac:dyDescent="0.25">
      <c r="A214" s="8" t="s">
        <v>361</v>
      </c>
      <c r="B214" s="9">
        <v>0.99853700000000001</v>
      </c>
      <c r="C214" s="9">
        <v>1.0900000000000001</v>
      </c>
      <c r="D214" s="9">
        <v>0.98716099999999996</v>
      </c>
      <c r="E214" s="9">
        <v>1.0900000000000001</v>
      </c>
      <c r="F214" s="10">
        <v>50379700</v>
      </c>
      <c r="G214" s="10">
        <v>3026852888</v>
      </c>
      <c r="I214">
        <f t="shared" si="3"/>
        <v>1.0385805000000001</v>
      </c>
    </row>
    <row r="215" spans="1:9" x14ac:dyDescent="0.25">
      <c r="A215" s="8" t="s">
        <v>362</v>
      </c>
      <c r="B215" s="9">
        <v>0.97166200000000003</v>
      </c>
      <c r="C215" s="9">
        <v>1.01</v>
      </c>
      <c r="D215" s="9">
        <v>0.970356</v>
      </c>
      <c r="E215" s="9">
        <v>0.99709400000000004</v>
      </c>
      <c r="F215" s="10">
        <v>28366900</v>
      </c>
      <c r="G215" s="10">
        <v>2771452968</v>
      </c>
      <c r="I215">
        <f t="shared" si="3"/>
        <v>0.990178</v>
      </c>
    </row>
    <row r="216" spans="1:9" x14ac:dyDescent="0.25">
      <c r="A216" s="8" t="s">
        <v>363</v>
      </c>
      <c r="B216" s="9">
        <v>0.96170800000000001</v>
      </c>
      <c r="C216" s="9">
        <v>0.97989999999999999</v>
      </c>
      <c r="D216" s="9">
        <v>0.95504999999999995</v>
      </c>
      <c r="E216" s="9">
        <v>0.97312799999999999</v>
      </c>
      <c r="F216" s="10">
        <v>22712900</v>
      </c>
      <c r="G216" s="10">
        <v>2704838745</v>
      </c>
      <c r="I216">
        <f t="shared" si="3"/>
        <v>0.96747499999999997</v>
      </c>
    </row>
    <row r="217" spans="1:9" x14ac:dyDescent="0.25">
      <c r="A217" s="8" t="s">
        <v>364</v>
      </c>
      <c r="B217" s="9">
        <v>0.96343999999999996</v>
      </c>
      <c r="C217" s="9">
        <v>0.99144699999999997</v>
      </c>
      <c r="D217" s="9">
        <v>0.95798700000000003</v>
      </c>
      <c r="E217" s="9">
        <v>0.96132200000000001</v>
      </c>
      <c r="F217" s="10">
        <v>32474300</v>
      </c>
      <c r="G217" s="10">
        <v>2672023611</v>
      </c>
      <c r="I217">
        <f t="shared" si="3"/>
        <v>0.97471700000000006</v>
      </c>
    </row>
    <row r="218" spans="1:9" x14ac:dyDescent="0.25">
      <c r="A218" s="8" t="s">
        <v>365</v>
      </c>
      <c r="B218" s="9">
        <v>1</v>
      </c>
      <c r="C218" s="9">
        <v>1</v>
      </c>
      <c r="D218" s="9">
        <v>0.93626699999999996</v>
      </c>
      <c r="E218" s="9">
        <v>0.96163600000000005</v>
      </c>
      <c r="F218" s="10">
        <v>36982200</v>
      </c>
      <c r="G218" s="10">
        <v>2672896383</v>
      </c>
      <c r="I218">
        <f t="shared" si="3"/>
        <v>0.96813349999999998</v>
      </c>
    </row>
    <row r="219" spans="1:9" x14ac:dyDescent="0.25">
      <c r="A219" s="8" t="s">
        <v>366</v>
      </c>
      <c r="B219" s="9">
        <v>0.95385200000000003</v>
      </c>
      <c r="C219" s="9">
        <v>0.99949200000000005</v>
      </c>
      <c r="D219" s="9">
        <v>0.94994999999999996</v>
      </c>
      <c r="E219" s="9">
        <v>0.99949200000000005</v>
      </c>
      <c r="F219" s="10">
        <v>38342100</v>
      </c>
      <c r="G219" s="10">
        <v>2778118282</v>
      </c>
      <c r="I219">
        <f t="shared" si="3"/>
        <v>0.97472099999999995</v>
      </c>
    </row>
    <row r="220" spans="1:9" x14ac:dyDescent="0.25">
      <c r="A220" s="8" t="s">
        <v>367</v>
      </c>
      <c r="B220" s="9">
        <v>1.04</v>
      </c>
      <c r="C220" s="9">
        <v>1.04</v>
      </c>
      <c r="D220" s="9">
        <v>0.95697299999999996</v>
      </c>
      <c r="E220" s="9">
        <v>0.95738900000000005</v>
      </c>
      <c r="F220" s="10">
        <v>49124200</v>
      </c>
      <c r="G220" s="10">
        <v>2661091718</v>
      </c>
      <c r="I220">
        <f t="shared" si="3"/>
        <v>0.99848650000000005</v>
      </c>
    </row>
    <row r="221" spans="1:9" x14ac:dyDescent="0.25">
      <c r="A221" s="8" t="s">
        <v>368</v>
      </c>
      <c r="B221" s="9">
        <v>1.08</v>
      </c>
      <c r="C221" s="9">
        <v>1.0900000000000001</v>
      </c>
      <c r="D221" s="9">
        <v>1.04</v>
      </c>
      <c r="E221" s="9">
        <v>1.04</v>
      </c>
      <c r="F221" s="10">
        <v>41736600</v>
      </c>
      <c r="G221" s="10">
        <v>2892295827</v>
      </c>
      <c r="I221">
        <f t="shared" si="3"/>
        <v>1.0649999999999999</v>
      </c>
    </row>
    <row r="222" spans="1:9" x14ac:dyDescent="0.25">
      <c r="A222" s="8" t="s">
        <v>369</v>
      </c>
      <c r="B222" s="9">
        <v>1.1200000000000001</v>
      </c>
      <c r="C222" s="9">
        <v>1.1499999999999999</v>
      </c>
      <c r="D222" s="9">
        <v>1.08</v>
      </c>
      <c r="E222" s="9">
        <v>1.08</v>
      </c>
      <c r="F222" s="10">
        <v>46201300</v>
      </c>
      <c r="G222" s="10">
        <v>3011982401</v>
      </c>
      <c r="I222">
        <f t="shared" si="3"/>
        <v>1.115</v>
      </c>
    </row>
    <row r="223" spans="1:9" x14ac:dyDescent="0.25">
      <c r="A223" s="8" t="s">
        <v>370</v>
      </c>
      <c r="B223" s="9">
        <v>1.06</v>
      </c>
      <c r="C223" s="9">
        <v>1.1200000000000001</v>
      </c>
      <c r="D223" s="9">
        <v>1.04</v>
      </c>
      <c r="E223" s="9">
        <v>1.1200000000000001</v>
      </c>
      <c r="F223" s="10">
        <v>47605100</v>
      </c>
      <c r="G223" s="10">
        <v>3108876826</v>
      </c>
      <c r="I223">
        <f t="shared" si="3"/>
        <v>1.08</v>
      </c>
    </row>
    <row r="224" spans="1:9" x14ac:dyDescent="0.25">
      <c r="A224" s="8" t="s">
        <v>371</v>
      </c>
      <c r="B224" s="9">
        <v>1.1599999999999999</v>
      </c>
      <c r="C224" s="9">
        <v>1.1599999999999999</v>
      </c>
      <c r="D224" s="9">
        <v>1.04</v>
      </c>
      <c r="E224" s="9">
        <v>1.06</v>
      </c>
      <c r="F224" s="10">
        <v>63128700</v>
      </c>
      <c r="G224" s="10">
        <v>2959866208</v>
      </c>
      <c r="I224">
        <f t="shared" si="3"/>
        <v>1.1000000000000001</v>
      </c>
    </row>
    <row r="225" spans="1:9" x14ac:dyDescent="0.25">
      <c r="A225" s="8" t="s">
        <v>372</v>
      </c>
      <c r="B225" s="9">
        <v>1.21</v>
      </c>
      <c r="C225" s="9">
        <v>1.21</v>
      </c>
      <c r="D225" s="9">
        <v>1.1200000000000001</v>
      </c>
      <c r="E225" s="9">
        <v>1.1599999999999999</v>
      </c>
      <c r="F225" s="10">
        <v>64937700</v>
      </c>
      <c r="G225" s="10">
        <v>3223838199</v>
      </c>
      <c r="I225">
        <f t="shared" si="3"/>
        <v>1.165</v>
      </c>
    </row>
    <row r="226" spans="1:9" x14ac:dyDescent="0.25">
      <c r="A226" s="8" t="s">
        <v>373</v>
      </c>
      <c r="B226" s="9">
        <v>1.1499999999999999</v>
      </c>
      <c r="C226" s="9">
        <v>1.24</v>
      </c>
      <c r="D226" s="9">
        <v>1.1100000000000001</v>
      </c>
      <c r="E226" s="9">
        <v>1.21</v>
      </c>
      <c r="F226" s="10">
        <v>62147200</v>
      </c>
      <c r="G226" s="10">
        <v>3350556984</v>
      </c>
      <c r="I226">
        <f t="shared" si="3"/>
        <v>1.175</v>
      </c>
    </row>
    <row r="227" spans="1:9" x14ac:dyDescent="0.25">
      <c r="A227" s="8" t="s">
        <v>374</v>
      </c>
      <c r="B227" s="9">
        <v>1.1599999999999999</v>
      </c>
      <c r="C227" s="9">
        <v>1.22</v>
      </c>
      <c r="D227" s="9">
        <v>1.1299999999999999</v>
      </c>
      <c r="E227" s="9">
        <v>1.1399999999999999</v>
      </c>
      <c r="F227" s="10">
        <v>72266896</v>
      </c>
      <c r="G227" s="10">
        <v>3177086499</v>
      </c>
      <c r="I227">
        <f t="shared" si="3"/>
        <v>1.1749999999999998</v>
      </c>
    </row>
    <row r="228" spans="1:9" x14ac:dyDescent="0.25">
      <c r="A228" s="8" t="s">
        <v>375</v>
      </c>
      <c r="B228" s="9">
        <v>1.07</v>
      </c>
      <c r="C228" s="9">
        <v>1.17</v>
      </c>
      <c r="D228" s="9">
        <v>1.04</v>
      </c>
      <c r="E228" s="9">
        <v>1.1599999999999999</v>
      </c>
      <c r="F228" s="10">
        <v>68270096</v>
      </c>
      <c r="G228" s="10">
        <v>3234011280</v>
      </c>
      <c r="I228">
        <f t="shared" si="3"/>
        <v>1.105</v>
      </c>
    </row>
    <row r="229" spans="1:9" x14ac:dyDescent="0.25">
      <c r="A229" s="8" t="s">
        <v>376</v>
      </c>
      <c r="B229" s="9">
        <v>1.01</v>
      </c>
      <c r="C229" s="9">
        <v>1.08</v>
      </c>
      <c r="D229" s="9">
        <v>0.98975599999999997</v>
      </c>
      <c r="E229" s="9">
        <v>1.07</v>
      </c>
      <c r="F229" s="10">
        <v>56746600</v>
      </c>
      <c r="G229" s="10">
        <v>2973402520</v>
      </c>
      <c r="I229">
        <f t="shared" si="3"/>
        <v>1.034878</v>
      </c>
    </row>
    <row r="230" spans="1:9" x14ac:dyDescent="0.25">
      <c r="A230" s="8" t="s">
        <v>377</v>
      </c>
      <c r="B230" s="9">
        <v>0.96480699999999997</v>
      </c>
      <c r="C230" s="9">
        <v>1.02</v>
      </c>
      <c r="D230" s="9">
        <v>0.96480699999999997</v>
      </c>
      <c r="E230" s="9">
        <v>1.01</v>
      </c>
      <c r="F230" s="10">
        <v>47707100</v>
      </c>
      <c r="G230" s="10">
        <v>2806686294</v>
      </c>
      <c r="I230">
        <f t="shared" si="3"/>
        <v>0.99240349999999999</v>
      </c>
    </row>
    <row r="231" spans="1:9" x14ac:dyDescent="0.25">
      <c r="A231" s="8" t="s">
        <v>378</v>
      </c>
      <c r="B231" s="9">
        <v>0.92198800000000003</v>
      </c>
      <c r="C231" s="9">
        <v>0.97582999999999998</v>
      </c>
      <c r="D231" s="9">
        <v>0.89927000000000001</v>
      </c>
      <c r="E231" s="9">
        <v>0.962835</v>
      </c>
      <c r="F231" s="10">
        <v>51143200</v>
      </c>
      <c r="G231" s="10">
        <v>2676229040</v>
      </c>
      <c r="I231">
        <f t="shared" si="3"/>
        <v>0.93754999999999999</v>
      </c>
    </row>
    <row r="232" spans="1:9" x14ac:dyDescent="0.25">
      <c r="A232" s="8" t="s">
        <v>379</v>
      </c>
      <c r="B232" s="9">
        <v>0.98775999999999997</v>
      </c>
      <c r="C232" s="9">
        <v>0.99657399999999996</v>
      </c>
      <c r="D232" s="9">
        <v>0.908138</v>
      </c>
      <c r="E232" s="9">
        <v>0.918937</v>
      </c>
      <c r="F232" s="10">
        <v>41007900</v>
      </c>
      <c r="G232" s="10">
        <v>2554213220</v>
      </c>
      <c r="I232">
        <f t="shared" si="3"/>
        <v>0.95235599999999998</v>
      </c>
    </row>
    <row r="233" spans="1:9" x14ac:dyDescent="0.25">
      <c r="A233" s="8" t="s">
        <v>380</v>
      </c>
      <c r="B233" s="9">
        <v>0.94115499999999996</v>
      </c>
      <c r="C233" s="9">
        <v>1</v>
      </c>
      <c r="D233" s="9">
        <v>0.93038699999999996</v>
      </c>
      <c r="E233" s="9">
        <v>0.98704499999999995</v>
      </c>
      <c r="F233" s="10">
        <v>44753100</v>
      </c>
      <c r="G233" s="10">
        <v>2743521468</v>
      </c>
      <c r="I233">
        <f t="shared" si="3"/>
        <v>0.96519350000000004</v>
      </c>
    </row>
    <row r="234" spans="1:9" x14ac:dyDescent="0.25">
      <c r="A234" s="8" t="s">
        <v>381</v>
      </c>
      <c r="B234" s="9">
        <v>1.02</v>
      </c>
      <c r="C234" s="9">
        <v>1.02</v>
      </c>
      <c r="D234" s="9">
        <v>0.94191599999999998</v>
      </c>
      <c r="E234" s="9">
        <v>0.94309900000000002</v>
      </c>
      <c r="F234" s="10">
        <v>41734200</v>
      </c>
      <c r="G234" s="10">
        <v>2621372230</v>
      </c>
      <c r="I234">
        <f t="shared" si="3"/>
        <v>0.980958</v>
      </c>
    </row>
    <row r="235" spans="1:9" x14ac:dyDescent="0.25">
      <c r="A235" s="8" t="s">
        <v>382</v>
      </c>
      <c r="B235" s="9">
        <v>0.97827200000000003</v>
      </c>
      <c r="C235" s="9">
        <v>1.05</v>
      </c>
      <c r="D235" s="9">
        <v>0.96083499999999999</v>
      </c>
      <c r="E235" s="9">
        <v>1.02</v>
      </c>
      <c r="F235" s="10">
        <v>56410300</v>
      </c>
      <c r="G235" s="10">
        <v>2830951593</v>
      </c>
      <c r="I235">
        <f t="shared" si="3"/>
        <v>1.0054175000000001</v>
      </c>
    </row>
    <row r="236" spans="1:9" x14ac:dyDescent="0.25">
      <c r="A236" s="8" t="s">
        <v>383</v>
      </c>
      <c r="B236" s="9">
        <v>1.04</v>
      </c>
      <c r="C236" s="9">
        <v>1.04</v>
      </c>
      <c r="D236" s="9">
        <v>0.89811799999999997</v>
      </c>
      <c r="E236" s="9">
        <v>0.97826199999999996</v>
      </c>
      <c r="F236" s="10">
        <v>71093800</v>
      </c>
      <c r="G236" s="10">
        <v>2719108854</v>
      </c>
      <c r="I236">
        <f t="shared" si="3"/>
        <v>0.969059</v>
      </c>
    </row>
    <row r="237" spans="1:9" x14ac:dyDescent="0.25">
      <c r="A237" s="8" t="s">
        <v>384</v>
      </c>
      <c r="B237" s="9">
        <v>0.98281399999999997</v>
      </c>
      <c r="C237" s="9">
        <v>1.06</v>
      </c>
      <c r="D237" s="9">
        <v>0.96709100000000003</v>
      </c>
      <c r="E237" s="9">
        <v>1.04</v>
      </c>
      <c r="F237" s="10">
        <v>55770200</v>
      </c>
      <c r="G237" s="10">
        <v>2880177075</v>
      </c>
      <c r="I237">
        <f t="shared" si="3"/>
        <v>1.0135455</v>
      </c>
    </row>
    <row r="238" spans="1:9" x14ac:dyDescent="0.25">
      <c r="A238" s="8" t="s">
        <v>385</v>
      </c>
      <c r="B238" s="9">
        <v>1.1599999999999999</v>
      </c>
      <c r="C238" s="9">
        <v>1.17</v>
      </c>
      <c r="D238" s="9">
        <v>0.94457100000000005</v>
      </c>
      <c r="E238" s="9">
        <v>0.97991200000000001</v>
      </c>
      <c r="F238" s="10">
        <v>83652600</v>
      </c>
      <c r="G238" s="10">
        <v>2723695079</v>
      </c>
      <c r="I238">
        <f t="shared" si="3"/>
        <v>1.0572854999999999</v>
      </c>
    </row>
    <row r="239" spans="1:9" x14ac:dyDescent="0.25">
      <c r="A239" s="8" t="s">
        <v>386</v>
      </c>
      <c r="B239" s="9">
        <v>1.1599999999999999</v>
      </c>
      <c r="C239" s="9">
        <v>1.18</v>
      </c>
      <c r="D239" s="9">
        <v>1.1399999999999999</v>
      </c>
      <c r="E239" s="9">
        <v>1.1599999999999999</v>
      </c>
      <c r="F239" s="10">
        <v>47678800</v>
      </c>
      <c r="G239" s="10">
        <v>3218529296</v>
      </c>
      <c r="I239">
        <f t="shared" si="3"/>
        <v>1.1599999999999999</v>
      </c>
    </row>
    <row r="240" spans="1:9" x14ac:dyDescent="0.25">
      <c r="A240" s="8" t="s">
        <v>387</v>
      </c>
      <c r="B240" s="9">
        <v>1.18</v>
      </c>
      <c r="C240" s="9">
        <v>1.18</v>
      </c>
      <c r="D240" s="9">
        <v>1.1200000000000001</v>
      </c>
      <c r="E240" s="9">
        <v>1.1599999999999999</v>
      </c>
      <c r="F240" s="10">
        <v>62804300</v>
      </c>
      <c r="G240" s="10">
        <v>3228396628</v>
      </c>
      <c r="I240">
        <f t="shared" si="3"/>
        <v>1.1499999999999999</v>
      </c>
    </row>
    <row r="241" spans="1:9" x14ac:dyDescent="0.25">
      <c r="A241" s="8" t="s">
        <v>388</v>
      </c>
      <c r="B241" s="9">
        <v>1.18</v>
      </c>
      <c r="C241" s="9">
        <v>1.24</v>
      </c>
      <c r="D241" s="9">
        <v>1.1599999999999999</v>
      </c>
      <c r="E241" s="9">
        <v>1.18</v>
      </c>
      <c r="F241" s="10">
        <v>67955696</v>
      </c>
      <c r="G241" s="10">
        <v>3272785727</v>
      </c>
      <c r="I241">
        <f t="shared" si="3"/>
        <v>1.2</v>
      </c>
    </row>
    <row r="242" spans="1:9" x14ac:dyDescent="0.25">
      <c r="A242" s="8" t="s">
        <v>389</v>
      </c>
      <c r="B242" s="9">
        <v>1.17</v>
      </c>
      <c r="C242" s="9">
        <v>1.21</v>
      </c>
      <c r="D242" s="9">
        <v>1.1000000000000001</v>
      </c>
      <c r="E242" s="9">
        <v>1.18</v>
      </c>
      <c r="F242" s="10">
        <v>80223904</v>
      </c>
      <c r="G242" s="10">
        <v>3286294244</v>
      </c>
      <c r="I242">
        <f t="shared" si="3"/>
        <v>1.155</v>
      </c>
    </row>
    <row r="243" spans="1:9" x14ac:dyDescent="0.25">
      <c r="A243" s="8" t="s">
        <v>390</v>
      </c>
      <c r="B243" s="9">
        <v>1.2</v>
      </c>
      <c r="C243" s="9">
        <v>1.21</v>
      </c>
      <c r="D243" s="9">
        <v>1.17</v>
      </c>
      <c r="E243" s="9">
        <v>1.17</v>
      </c>
      <c r="F243" s="10">
        <v>51911900</v>
      </c>
      <c r="G243" s="10">
        <v>3259610753</v>
      </c>
      <c r="I243">
        <f t="shared" si="3"/>
        <v>1.19</v>
      </c>
    </row>
    <row r="244" spans="1:9" x14ac:dyDescent="0.25">
      <c r="A244" s="8" t="s">
        <v>391</v>
      </c>
      <c r="B244" s="9">
        <v>1.18</v>
      </c>
      <c r="C244" s="9">
        <v>1.22</v>
      </c>
      <c r="D244" s="9">
        <v>1.17</v>
      </c>
      <c r="E244" s="9">
        <v>1.2</v>
      </c>
      <c r="F244" s="10">
        <v>50766400</v>
      </c>
      <c r="G244" s="10">
        <v>3332795786</v>
      </c>
      <c r="I244">
        <f t="shared" si="3"/>
        <v>1.1949999999999998</v>
      </c>
    </row>
    <row r="245" spans="1:9" x14ac:dyDescent="0.25">
      <c r="A245" s="8" t="s">
        <v>392</v>
      </c>
      <c r="B245" s="9">
        <v>1.28</v>
      </c>
      <c r="C245" s="9">
        <v>1.3</v>
      </c>
      <c r="D245" s="9">
        <v>1.17</v>
      </c>
      <c r="E245" s="9">
        <v>1.19</v>
      </c>
      <c r="F245" s="10">
        <v>66535900</v>
      </c>
      <c r="G245" s="10">
        <v>3298802130</v>
      </c>
      <c r="I245">
        <f t="shared" si="3"/>
        <v>1.2349999999999999</v>
      </c>
    </row>
    <row r="246" spans="1:9" x14ac:dyDescent="0.25">
      <c r="A246" s="8" t="s">
        <v>393</v>
      </c>
      <c r="B246" s="9">
        <v>1.21</v>
      </c>
      <c r="C246" s="9">
        <v>1.3</v>
      </c>
      <c r="D246" s="9">
        <v>1.19</v>
      </c>
      <c r="E246" s="9">
        <v>1.28</v>
      </c>
      <c r="F246" s="10">
        <v>91436000</v>
      </c>
      <c r="G246" s="10">
        <v>3553379309</v>
      </c>
      <c r="I246">
        <f t="shared" si="3"/>
        <v>1.2450000000000001</v>
      </c>
    </row>
    <row r="247" spans="1:9" x14ac:dyDescent="0.25">
      <c r="A247" s="8" t="s">
        <v>394</v>
      </c>
      <c r="B247" s="9">
        <v>1.26</v>
      </c>
      <c r="C247" s="9">
        <v>1.28</v>
      </c>
      <c r="D247" s="9">
        <v>1.1599999999999999</v>
      </c>
      <c r="E247" s="9">
        <v>1.21</v>
      </c>
      <c r="F247" s="10">
        <v>90333504</v>
      </c>
      <c r="G247" s="10">
        <v>3357478015</v>
      </c>
      <c r="I247">
        <f t="shared" si="3"/>
        <v>1.22</v>
      </c>
    </row>
    <row r="248" spans="1:9" x14ac:dyDescent="0.25">
      <c r="A248" s="8" t="s">
        <v>395</v>
      </c>
      <c r="B248" s="9">
        <v>1.44</v>
      </c>
      <c r="C248" s="9">
        <v>1.45</v>
      </c>
      <c r="D248" s="9">
        <v>1.24</v>
      </c>
      <c r="E248" s="9">
        <v>1.27</v>
      </c>
      <c r="F248" s="10">
        <v>82151504</v>
      </c>
      <c r="G248" s="10">
        <v>3518746362</v>
      </c>
      <c r="I248">
        <f t="shared" si="3"/>
        <v>1.345</v>
      </c>
    </row>
    <row r="249" spans="1:9" x14ac:dyDescent="0.25">
      <c r="A249" s="8" t="s">
        <v>396</v>
      </c>
      <c r="B249" s="9">
        <v>1.37</v>
      </c>
      <c r="C249" s="9">
        <v>1.46</v>
      </c>
      <c r="D249" s="9">
        <v>1.33</v>
      </c>
      <c r="E249" s="9">
        <v>1.45</v>
      </c>
      <c r="F249" s="10">
        <v>75875696</v>
      </c>
      <c r="G249" s="10">
        <v>4035405451</v>
      </c>
      <c r="I249">
        <f t="shared" si="3"/>
        <v>1.395</v>
      </c>
    </row>
    <row r="250" spans="1:9" x14ac:dyDescent="0.25">
      <c r="A250" s="8" t="s">
        <v>397</v>
      </c>
      <c r="B250" s="9">
        <v>1.63</v>
      </c>
      <c r="C250" s="9">
        <v>1.63</v>
      </c>
      <c r="D250" s="9">
        <v>1.32</v>
      </c>
      <c r="E250" s="9">
        <v>1.37</v>
      </c>
      <c r="F250" s="10">
        <v>129431000</v>
      </c>
      <c r="G250" s="10">
        <v>3818741065</v>
      </c>
      <c r="I250">
        <f t="shared" si="3"/>
        <v>1.4750000000000001</v>
      </c>
    </row>
    <row r="251" spans="1:9" x14ac:dyDescent="0.25">
      <c r="A251" s="8" t="s">
        <v>398</v>
      </c>
      <c r="B251" s="9">
        <v>1.71</v>
      </c>
      <c r="C251" s="9">
        <v>1.74</v>
      </c>
      <c r="D251" s="9">
        <v>1.63</v>
      </c>
      <c r="E251" s="9">
        <v>1.63</v>
      </c>
      <c r="F251" s="10">
        <v>73081400</v>
      </c>
      <c r="G251" s="10">
        <v>4535637516</v>
      </c>
      <c r="I251">
        <f t="shared" si="3"/>
        <v>1.6850000000000001</v>
      </c>
    </row>
    <row r="252" spans="1:9" x14ac:dyDescent="0.25">
      <c r="A252" s="8" t="s">
        <v>399</v>
      </c>
      <c r="B252" s="9">
        <v>1.69</v>
      </c>
      <c r="C252" s="9">
        <v>1.73</v>
      </c>
      <c r="D252" s="9">
        <v>1.67</v>
      </c>
      <c r="E252" s="9">
        <v>1.71</v>
      </c>
      <c r="F252" s="10">
        <v>61671000</v>
      </c>
      <c r="G252" s="10">
        <v>4754136391</v>
      </c>
      <c r="I252">
        <f t="shared" si="3"/>
        <v>1.7</v>
      </c>
    </row>
    <row r="253" spans="1:9" x14ac:dyDescent="0.25">
      <c r="A253" s="8" t="s">
        <v>400</v>
      </c>
      <c r="B253" s="9">
        <v>1.7</v>
      </c>
      <c r="C253" s="9">
        <v>1.74</v>
      </c>
      <c r="D253" s="9">
        <v>1.68</v>
      </c>
      <c r="E253" s="9">
        <v>1.7</v>
      </c>
      <c r="F253" s="10">
        <v>67262200</v>
      </c>
      <c r="G253" s="10">
        <v>4712332256</v>
      </c>
      <c r="I253">
        <f t="shared" si="3"/>
        <v>1.71</v>
      </c>
    </row>
    <row r="254" spans="1:9" x14ac:dyDescent="0.25">
      <c r="A254" s="8" t="s">
        <v>401</v>
      </c>
      <c r="B254" s="9">
        <v>1.75</v>
      </c>
      <c r="C254" s="9">
        <v>1.76</v>
      </c>
      <c r="D254" s="9">
        <v>1.65</v>
      </c>
      <c r="E254" s="9">
        <v>1.7</v>
      </c>
      <c r="F254" s="10">
        <v>76212096</v>
      </c>
      <c r="G254" s="10">
        <v>4716529347</v>
      </c>
      <c r="I254">
        <f t="shared" si="3"/>
        <v>1.7050000000000001</v>
      </c>
    </row>
    <row r="255" spans="1:9" x14ac:dyDescent="0.25">
      <c r="A255" s="8" t="s">
        <v>402</v>
      </c>
      <c r="B255" s="9">
        <v>1.73</v>
      </c>
      <c r="C255" s="9">
        <v>1.78</v>
      </c>
      <c r="D255" s="9">
        <v>1.67</v>
      </c>
      <c r="E255" s="9">
        <v>1.75</v>
      </c>
      <c r="F255" s="10">
        <v>85746200</v>
      </c>
      <c r="G255" s="10">
        <v>4858479958</v>
      </c>
      <c r="I255">
        <f t="shared" si="3"/>
        <v>1.7250000000000001</v>
      </c>
    </row>
    <row r="256" spans="1:9" x14ac:dyDescent="0.25">
      <c r="A256" s="8" t="s">
        <v>403</v>
      </c>
      <c r="B256" s="9">
        <v>1.81</v>
      </c>
      <c r="C256" s="9">
        <v>1.85</v>
      </c>
      <c r="D256" s="9">
        <v>1.7</v>
      </c>
      <c r="E256" s="9">
        <v>1.72</v>
      </c>
      <c r="F256" s="10">
        <v>106403000</v>
      </c>
      <c r="G256" s="10">
        <v>4784266500</v>
      </c>
      <c r="I256">
        <f t="shared" si="3"/>
        <v>1.7749999999999999</v>
      </c>
    </row>
    <row r="257" spans="1:9" x14ac:dyDescent="0.25">
      <c r="A257" s="8" t="s">
        <v>404</v>
      </c>
      <c r="B257" s="9">
        <v>1.89</v>
      </c>
      <c r="C257" s="9">
        <v>2</v>
      </c>
      <c r="D257" s="9">
        <v>1.79</v>
      </c>
      <c r="E257" s="9">
        <v>1.81</v>
      </c>
      <c r="F257" s="10">
        <v>158540992</v>
      </c>
      <c r="G257" s="10">
        <v>5018163973</v>
      </c>
      <c r="I257">
        <f t="shared" si="3"/>
        <v>1.895</v>
      </c>
    </row>
    <row r="258" spans="1:9" x14ac:dyDescent="0.25">
      <c r="A258" s="8" t="s">
        <v>405</v>
      </c>
      <c r="B258" s="9">
        <v>1.93</v>
      </c>
      <c r="C258" s="9">
        <v>1.94</v>
      </c>
      <c r="D258" s="9">
        <v>1.86</v>
      </c>
      <c r="E258" s="9">
        <v>1.9</v>
      </c>
      <c r="F258" s="10">
        <v>113447000</v>
      </c>
      <c r="G258" s="10">
        <v>5269350125</v>
      </c>
      <c r="I258">
        <f t="shared" si="3"/>
        <v>1.9</v>
      </c>
    </row>
    <row r="259" spans="1:9" x14ac:dyDescent="0.25">
      <c r="A259" s="8" t="s">
        <v>406</v>
      </c>
      <c r="B259" s="9">
        <v>1.76</v>
      </c>
      <c r="C259" s="9">
        <v>1.94</v>
      </c>
      <c r="D259" s="9">
        <v>1.72</v>
      </c>
      <c r="E259" s="9">
        <v>1.93</v>
      </c>
      <c r="F259" s="10">
        <v>145124000</v>
      </c>
      <c r="G259" s="10">
        <v>5354959657</v>
      </c>
      <c r="I259">
        <f t="shared" si="3"/>
        <v>1.83</v>
      </c>
    </row>
    <row r="260" spans="1:9" x14ac:dyDescent="0.25">
      <c r="A260" s="8" t="s">
        <v>407</v>
      </c>
      <c r="B260" s="9">
        <v>1.57</v>
      </c>
      <c r="C260" s="9">
        <v>1.81</v>
      </c>
      <c r="D260" s="9">
        <v>1.57</v>
      </c>
      <c r="E260" s="9">
        <v>1.75</v>
      </c>
      <c r="F260" s="10">
        <v>129956000</v>
      </c>
      <c r="G260" s="10">
        <v>4875518479</v>
      </c>
      <c r="I260">
        <f t="shared" si="3"/>
        <v>1.69</v>
      </c>
    </row>
    <row r="261" spans="1:9" x14ac:dyDescent="0.25">
      <c r="A261" s="8" t="s">
        <v>408</v>
      </c>
      <c r="B261" s="9">
        <v>1.59</v>
      </c>
      <c r="C261" s="9">
        <v>1.64</v>
      </c>
      <c r="D261" s="9">
        <v>1.52</v>
      </c>
      <c r="E261" s="9">
        <v>1.57</v>
      </c>
      <c r="F261" s="10">
        <v>81370200</v>
      </c>
      <c r="G261" s="10">
        <v>4368420974</v>
      </c>
      <c r="I261">
        <f t="shared" si="3"/>
        <v>1.58</v>
      </c>
    </row>
    <row r="262" spans="1:9" x14ac:dyDescent="0.25">
      <c r="A262" s="8" t="s">
        <v>409</v>
      </c>
      <c r="B262" s="9">
        <v>1.36</v>
      </c>
      <c r="C262" s="9">
        <v>1.65</v>
      </c>
      <c r="D262" s="9">
        <v>1.34</v>
      </c>
      <c r="E262" s="9">
        <v>1.59</v>
      </c>
      <c r="F262" s="10">
        <v>115233000</v>
      </c>
      <c r="G262" s="10">
        <v>4419786694</v>
      </c>
      <c r="I262">
        <f t="shared" ref="I262:I325" si="4">(C262-D262)/2+D262</f>
        <v>1.4950000000000001</v>
      </c>
    </row>
    <row r="263" spans="1:9" x14ac:dyDescent="0.25">
      <c r="A263" s="8" t="s">
        <v>410</v>
      </c>
      <c r="B263" s="9">
        <v>1.46</v>
      </c>
      <c r="C263" s="9">
        <v>1.47</v>
      </c>
      <c r="D263" s="9">
        <v>1.35</v>
      </c>
      <c r="E263" s="9">
        <v>1.35</v>
      </c>
      <c r="F263" s="10">
        <v>54854700</v>
      </c>
      <c r="G263" s="10">
        <v>3761065812</v>
      </c>
      <c r="I263">
        <f t="shared" si="4"/>
        <v>1.4100000000000001</v>
      </c>
    </row>
    <row r="264" spans="1:9" x14ac:dyDescent="0.25">
      <c r="A264" s="8" t="s">
        <v>411</v>
      </c>
      <c r="B264" s="9">
        <v>1.48</v>
      </c>
      <c r="C264" s="9">
        <v>1.48</v>
      </c>
      <c r="D264" s="9">
        <v>1.42</v>
      </c>
      <c r="E264" s="9">
        <v>1.46</v>
      </c>
      <c r="F264" s="10">
        <v>53187200</v>
      </c>
      <c r="G264" s="10">
        <v>4051387750</v>
      </c>
      <c r="I264">
        <f t="shared" si="4"/>
        <v>1.45</v>
      </c>
    </row>
    <row r="265" spans="1:9" x14ac:dyDescent="0.25">
      <c r="A265" s="8" t="s">
        <v>412</v>
      </c>
      <c r="B265" s="9">
        <v>1.49</v>
      </c>
      <c r="C265" s="9">
        <v>1.54</v>
      </c>
      <c r="D265" s="9">
        <v>1.46</v>
      </c>
      <c r="E265" s="9">
        <v>1.48</v>
      </c>
      <c r="F265" s="10">
        <v>47325400</v>
      </c>
      <c r="G265" s="10">
        <v>4106783788</v>
      </c>
      <c r="I265">
        <f t="shared" si="4"/>
        <v>1.5</v>
      </c>
    </row>
    <row r="266" spans="1:9" x14ac:dyDescent="0.25">
      <c r="A266" s="8" t="s">
        <v>413</v>
      </c>
      <c r="B266" s="9">
        <v>1.54</v>
      </c>
      <c r="C266" s="9">
        <v>1.58</v>
      </c>
      <c r="D266" s="9">
        <v>1.46</v>
      </c>
      <c r="E266" s="9">
        <v>1.49</v>
      </c>
      <c r="F266" s="10">
        <v>60063900</v>
      </c>
      <c r="G266" s="10">
        <v>4143390202</v>
      </c>
      <c r="I266">
        <f t="shared" si="4"/>
        <v>1.52</v>
      </c>
    </row>
    <row r="267" spans="1:9" x14ac:dyDescent="0.25">
      <c r="A267" s="8" t="s">
        <v>414</v>
      </c>
      <c r="B267" s="9">
        <v>1.49</v>
      </c>
      <c r="C267" s="9">
        <v>1.55</v>
      </c>
      <c r="D267" s="9">
        <v>1.4</v>
      </c>
      <c r="E267" s="9">
        <v>1.53</v>
      </c>
      <c r="F267" s="10">
        <v>69067296</v>
      </c>
      <c r="G267" s="10">
        <v>4261964964</v>
      </c>
      <c r="I267">
        <f t="shared" si="4"/>
        <v>1.4750000000000001</v>
      </c>
    </row>
    <row r="268" spans="1:9" x14ac:dyDescent="0.25">
      <c r="A268" s="8" t="s">
        <v>415</v>
      </c>
      <c r="B268" s="9">
        <v>1.63</v>
      </c>
      <c r="C268" s="9">
        <v>1.64</v>
      </c>
      <c r="D268" s="9">
        <v>1.41</v>
      </c>
      <c r="E268" s="9">
        <v>1.47</v>
      </c>
      <c r="F268" s="10">
        <v>83679696</v>
      </c>
      <c r="G268" s="10">
        <v>4097972677</v>
      </c>
      <c r="I268">
        <f t="shared" si="4"/>
        <v>1.5249999999999999</v>
      </c>
    </row>
    <row r="269" spans="1:9" x14ac:dyDescent="0.25">
      <c r="A269" s="8" t="s">
        <v>416</v>
      </c>
      <c r="B269" s="9">
        <v>1.73</v>
      </c>
      <c r="C269" s="9">
        <v>1.74</v>
      </c>
      <c r="D269" s="9">
        <v>1.62</v>
      </c>
      <c r="E269" s="9">
        <v>1.63</v>
      </c>
      <c r="F269" s="10">
        <v>50660600</v>
      </c>
      <c r="G269" s="10">
        <v>4536499170</v>
      </c>
      <c r="I269">
        <f t="shared" si="4"/>
        <v>1.6800000000000002</v>
      </c>
    </row>
    <row r="270" spans="1:9" x14ac:dyDescent="0.25">
      <c r="A270" s="8" t="s">
        <v>417</v>
      </c>
      <c r="B270" s="9">
        <v>1.83</v>
      </c>
      <c r="C270" s="9">
        <v>1.84</v>
      </c>
      <c r="D270" s="9">
        <v>1.72</v>
      </c>
      <c r="E270" s="9">
        <v>1.72</v>
      </c>
      <c r="F270" s="10">
        <v>49624200</v>
      </c>
      <c r="G270" s="10">
        <v>4791354302</v>
      </c>
      <c r="I270">
        <f t="shared" si="4"/>
        <v>1.78</v>
      </c>
    </row>
    <row r="271" spans="1:9" x14ac:dyDescent="0.25">
      <c r="A271" s="8" t="s">
        <v>418</v>
      </c>
      <c r="B271" s="9">
        <v>1.75</v>
      </c>
      <c r="C271" s="9">
        <v>1.84</v>
      </c>
      <c r="D271" s="9">
        <v>1.74</v>
      </c>
      <c r="E271" s="9">
        <v>1.83</v>
      </c>
      <c r="F271" s="10">
        <v>47072900</v>
      </c>
      <c r="G271" s="10">
        <v>5074449461</v>
      </c>
      <c r="I271">
        <f t="shared" si="4"/>
        <v>1.79</v>
      </c>
    </row>
    <row r="272" spans="1:9" x14ac:dyDescent="0.25">
      <c r="A272" s="8" t="s">
        <v>419</v>
      </c>
      <c r="B272" s="9">
        <v>1.76</v>
      </c>
      <c r="C272" s="9">
        <v>1.81</v>
      </c>
      <c r="D272" s="9">
        <v>1.72</v>
      </c>
      <c r="E272" s="9">
        <v>1.75</v>
      </c>
      <c r="F272" s="10">
        <v>49493100</v>
      </c>
      <c r="G272" s="10">
        <v>4858396572</v>
      </c>
      <c r="I272">
        <f t="shared" si="4"/>
        <v>1.7650000000000001</v>
      </c>
    </row>
    <row r="273" spans="1:9" x14ac:dyDescent="0.25">
      <c r="A273" s="8" t="s">
        <v>420</v>
      </c>
      <c r="B273" s="9">
        <v>1.72</v>
      </c>
      <c r="C273" s="9">
        <v>1.78</v>
      </c>
      <c r="D273" s="9">
        <v>1.66</v>
      </c>
      <c r="E273" s="9">
        <v>1.76</v>
      </c>
      <c r="F273" s="10">
        <v>59367100</v>
      </c>
      <c r="G273" s="10">
        <v>4888888019</v>
      </c>
      <c r="I273">
        <f t="shared" si="4"/>
        <v>1.72</v>
      </c>
    </row>
    <row r="274" spans="1:9" x14ac:dyDescent="0.25">
      <c r="A274" s="8" t="s">
        <v>421</v>
      </c>
      <c r="B274" s="9">
        <v>1.91</v>
      </c>
      <c r="C274" s="9">
        <v>1.96</v>
      </c>
      <c r="D274" s="9">
        <v>1.69</v>
      </c>
      <c r="E274" s="9">
        <v>1.73</v>
      </c>
      <c r="F274" s="10">
        <v>75466304</v>
      </c>
      <c r="G274" s="10">
        <v>4796357456</v>
      </c>
      <c r="I274">
        <f t="shared" si="4"/>
        <v>1.825</v>
      </c>
    </row>
    <row r="275" spans="1:9" x14ac:dyDescent="0.25">
      <c r="A275" s="8" t="s">
        <v>422</v>
      </c>
      <c r="B275" s="9">
        <v>2</v>
      </c>
      <c r="C275" s="9">
        <v>2</v>
      </c>
      <c r="D275" s="9">
        <v>1.82</v>
      </c>
      <c r="E275" s="9">
        <v>1.9</v>
      </c>
      <c r="F275" s="10">
        <v>80072000</v>
      </c>
      <c r="G275" s="10">
        <v>5288111954</v>
      </c>
      <c r="I275">
        <f t="shared" si="4"/>
        <v>1.9100000000000001</v>
      </c>
    </row>
    <row r="276" spans="1:9" x14ac:dyDescent="0.25">
      <c r="A276" s="8" t="s">
        <v>423</v>
      </c>
      <c r="B276" s="9">
        <v>1.95</v>
      </c>
      <c r="C276" s="9">
        <v>2.09</v>
      </c>
      <c r="D276" s="9">
        <v>1.92</v>
      </c>
      <c r="E276" s="9">
        <v>2</v>
      </c>
      <c r="F276" s="10">
        <v>100872000</v>
      </c>
      <c r="G276" s="10">
        <v>5559755449</v>
      </c>
      <c r="I276">
        <f t="shared" si="4"/>
        <v>2.0049999999999999</v>
      </c>
    </row>
    <row r="277" spans="1:9" x14ac:dyDescent="0.25">
      <c r="A277" s="8" t="s">
        <v>424</v>
      </c>
      <c r="B277" s="9">
        <v>2.0099999999999998</v>
      </c>
      <c r="C277" s="9">
        <v>2.02</v>
      </c>
      <c r="D277" s="9">
        <v>1.84</v>
      </c>
      <c r="E277" s="9">
        <v>1.95</v>
      </c>
      <c r="F277" s="10">
        <v>83450304</v>
      </c>
      <c r="G277" s="10">
        <v>5412662706</v>
      </c>
      <c r="I277">
        <f t="shared" si="4"/>
        <v>1.9300000000000002</v>
      </c>
    </row>
    <row r="278" spans="1:9" x14ac:dyDescent="0.25">
      <c r="A278" s="8" t="s">
        <v>425</v>
      </c>
      <c r="B278" s="9">
        <v>1.91</v>
      </c>
      <c r="C278" s="9">
        <v>2.0299999999999998</v>
      </c>
      <c r="D278" s="9">
        <v>1.84</v>
      </c>
      <c r="E278" s="9">
        <v>2.0099999999999998</v>
      </c>
      <c r="F278" s="10">
        <v>83447000</v>
      </c>
      <c r="G278" s="10">
        <v>5590663825</v>
      </c>
      <c r="I278">
        <f t="shared" si="4"/>
        <v>1.9350000000000001</v>
      </c>
    </row>
    <row r="279" spans="1:9" x14ac:dyDescent="0.25">
      <c r="A279" s="8" t="s">
        <v>426</v>
      </c>
      <c r="B279" s="9">
        <v>1.85</v>
      </c>
      <c r="C279" s="9">
        <v>1.96</v>
      </c>
      <c r="D279" s="9">
        <v>1.71</v>
      </c>
      <c r="E279" s="9">
        <v>1.9</v>
      </c>
      <c r="F279" s="10">
        <v>109540000</v>
      </c>
      <c r="G279" s="10">
        <v>5293615424</v>
      </c>
      <c r="I279">
        <f t="shared" si="4"/>
        <v>1.835</v>
      </c>
    </row>
    <row r="280" spans="1:9" x14ac:dyDescent="0.25">
      <c r="A280" s="8" t="s">
        <v>427</v>
      </c>
      <c r="B280" s="9">
        <v>2.14</v>
      </c>
      <c r="C280" s="9">
        <v>2.15</v>
      </c>
      <c r="D280" s="9">
        <v>1.8</v>
      </c>
      <c r="E280" s="9">
        <v>1.84</v>
      </c>
      <c r="F280" s="10">
        <v>141572992</v>
      </c>
      <c r="G280" s="10">
        <v>5125565023</v>
      </c>
      <c r="I280">
        <f t="shared" si="4"/>
        <v>1.9750000000000001</v>
      </c>
    </row>
    <row r="281" spans="1:9" x14ac:dyDescent="0.25">
      <c r="A281" s="8" t="s">
        <v>428</v>
      </c>
      <c r="B281" s="9">
        <v>2.2799999999999998</v>
      </c>
      <c r="C281" s="9">
        <v>2.31</v>
      </c>
      <c r="D281" s="9">
        <v>2.14</v>
      </c>
      <c r="E281" s="9">
        <v>2.14</v>
      </c>
      <c r="F281" s="10">
        <v>83346896</v>
      </c>
      <c r="G281" s="10">
        <v>5960230172</v>
      </c>
      <c r="I281">
        <f t="shared" si="4"/>
        <v>2.2250000000000001</v>
      </c>
    </row>
    <row r="282" spans="1:9" x14ac:dyDescent="0.25">
      <c r="A282" s="8" t="s">
        <v>429</v>
      </c>
      <c r="B282" s="9">
        <v>2.44</v>
      </c>
      <c r="C282" s="9">
        <v>2.44</v>
      </c>
      <c r="D282" s="9">
        <v>2.27</v>
      </c>
      <c r="E282" s="9">
        <v>2.2799999999999998</v>
      </c>
      <c r="F282" s="10">
        <v>112923000</v>
      </c>
      <c r="G282" s="10">
        <v>6344944958</v>
      </c>
      <c r="I282">
        <f t="shared" si="4"/>
        <v>2.355</v>
      </c>
    </row>
    <row r="283" spans="1:9" x14ac:dyDescent="0.25">
      <c r="A283" s="8" t="s">
        <v>430</v>
      </c>
      <c r="B283" s="9">
        <v>2.2599999999999998</v>
      </c>
      <c r="C283" s="9">
        <v>2.59</v>
      </c>
      <c r="D283" s="9">
        <v>2.25</v>
      </c>
      <c r="E283" s="9">
        <v>2.4500000000000002</v>
      </c>
      <c r="F283" s="10">
        <v>333348000</v>
      </c>
      <c r="G283" s="10">
        <v>6820883929</v>
      </c>
      <c r="I283">
        <f t="shared" si="4"/>
        <v>2.42</v>
      </c>
    </row>
    <row r="284" spans="1:9" x14ac:dyDescent="0.25">
      <c r="A284" s="8" t="s">
        <v>431</v>
      </c>
      <c r="B284" s="9">
        <v>2.31</v>
      </c>
      <c r="C284" s="9">
        <v>2.31</v>
      </c>
      <c r="D284" s="9">
        <v>2.11</v>
      </c>
      <c r="E284" s="9">
        <v>2.2599999999999998</v>
      </c>
      <c r="F284" s="10">
        <v>109952000</v>
      </c>
      <c r="G284" s="10">
        <v>6276596309</v>
      </c>
      <c r="I284">
        <f t="shared" si="4"/>
        <v>2.21</v>
      </c>
    </row>
    <row r="285" spans="1:9" x14ac:dyDescent="0.25">
      <c r="A285" s="8" t="s">
        <v>432</v>
      </c>
      <c r="B285" s="9">
        <v>2.38</v>
      </c>
      <c r="C285" s="9">
        <v>2.5099999999999998</v>
      </c>
      <c r="D285" s="9">
        <v>2.21</v>
      </c>
      <c r="E285" s="9">
        <v>2.2999999999999998</v>
      </c>
      <c r="F285" s="10">
        <v>114890000</v>
      </c>
      <c r="G285" s="10">
        <v>6404037772</v>
      </c>
      <c r="I285">
        <f t="shared" si="4"/>
        <v>2.36</v>
      </c>
    </row>
    <row r="286" spans="1:9" x14ac:dyDescent="0.25">
      <c r="A286" s="8" t="s">
        <v>433</v>
      </c>
      <c r="B286" s="9">
        <v>2.4700000000000002</v>
      </c>
      <c r="C286" s="9">
        <v>2.4700000000000002</v>
      </c>
      <c r="D286" s="9">
        <v>2.31</v>
      </c>
      <c r="E286" s="9">
        <v>2.38</v>
      </c>
      <c r="F286" s="10">
        <v>101642000</v>
      </c>
      <c r="G286" s="10">
        <v>6619117825</v>
      </c>
      <c r="I286">
        <f t="shared" si="4"/>
        <v>2.39</v>
      </c>
    </row>
    <row r="287" spans="1:9" x14ac:dyDescent="0.25">
      <c r="A287" s="8" t="s">
        <v>434</v>
      </c>
      <c r="B287" s="9">
        <v>2.58</v>
      </c>
      <c r="C287" s="9">
        <v>2.59</v>
      </c>
      <c r="D287" s="9">
        <v>2.35</v>
      </c>
      <c r="E287" s="9">
        <v>2.4700000000000002</v>
      </c>
      <c r="F287" s="10">
        <v>150327008</v>
      </c>
      <c r="G287" s="10">
        <v>6863382947</v>
      </c>
      <c r="I287">
        <f t="shared" si="4"/>
        <v>2.4699999999999998</v>
      </c>
    </row>
    <row r="288" spans="1:9" x14ac:dyDescent="0.25">
      <c r="A288" s="8" t="s">
        <v>435</v>
      </c>
      <c r="B288" s="9">
        <v>2.27</v>
      </c>
      <c r="C288" s="9">
        <v>2.68</v>
      </c>
      <c r="D288" s="9">
        <v>2.2000000000000002</v>
      </c>
      <c r="E288" s="9">
        <v>2.6</v>
      </c>
      <c r="F288" s="10">
        <v>327371008</v>
      </c>
      <c r="G288" s="10">
        <v>7220246840</v>
      </c>
      <c r="I288">
        <f t="shared" si="4"/>
        <v>2.4400000000000004</v>
      </c>
    </row>
    <row r="289" spans="1:9" x14ac:dyDescent="0.25">
      <c r="A289" s="8" t="s">
        <v>436</v>
      </c>
      <c r="B289" s="9">
        <v>1.99</v>
      </c>
      <c r="C289" s="9">
        <v>2.31</v>
      </c>
      <c r="D289" s="9">
        <v>1.94</v>
      </c>
      <c r="E289" s="9">
        <v>2.2599999999999998</v>
      </c>
      <c r="F289" s="10">
        <v>166059008</v>
      </c>
      <c r="G289" s="10">
        <v>6277041033</v>
      </c>
      <c r="I289">
        <f t="shared" si="4"/>
        <v>2.125</v>
      </c>
    </row>
    <row r="290" spans="1:9" x14ac:dyDescent="0.25">
      <c r="A290" s="8" t="s">
        <v>437</v>
      </c>
      <c r="B290" s="9">
        <v>1.96</v>
      </c>
      <c r="C290" s="9">
        <v>1.98</v>
      </c>
      <c r="D290" s="9">
        <v>1.84</v>
      </c>
      <c r="E290" s="9">
        <v>1.98</v>
      </c>
      <c r="F290" s="10">
        <v>66547100</v>
      </c>
      <c r="G290" s="10">
        <v>5516255800</v>
      </c>
      <c r="I290">
        <f t="shared" si="4"/>
        <v>1.9100000000000001</v>
      </c>
    </row>
    <row r="291" spans="1:9" x14ac:dyDescent="0.25">
      <c r="A291" s="8" t="s">
        <v>438</v>
      </c>
      <c r="B291" s="9">
        <v>2.04</v>
      </c>
      <c r="C291" s="9">
        <v>2.0499999999999998</v>
      </c>
      <c r="D291" s="9">
        <v>1.94</v>
      </c>
      <c r="E291" s="9">
        <v>1.96</v>
      </c>
      <c r="F291" s="10">
        <v>61762500</v>
      </c>
      <c r="G291" s="10">
        <v>5460053697</v>
      </c>
      <c r="I291">
        <f t="shared" si="4"/>
        <v>1.9949999999999999</v>
      </c>
    </row>
    <row r="292" spans="1:9" x14ac:dyDescent="0.25">
      <c r="A292" s="8" t="s">
        <v>439</v>
      </c>
      <c r="B292" s="9">
        <v>2.0299999999999998</v>
      </c>
      <c r="C292" s="9">
        <v>2.12</v>
      </c>
      <c r="D292" s="9">
        <v>1.94</v>
      </c>
      <c r="E292" s="9">
        <v>2.0499999999999998</v>
      </c>
      <c r="F292" s="10">
        <v>83230200</v>
      </c>
      <c r="G292" s="10">
        <v>5686112895</v>
      </c>
      <c r="I292">
        <f t="shared" si="4"/>
        <v>2.0300000000000002</v>
      </c>
    </row>
    <row r="293" spans="1:9" x14ac:dyDescent="0.25">
      <c r="A293" s="8" t="s">
        <v>440</v>
      </c>
      <c r="B293" s="9">
        <v>1.89</v>
      </c>
      <c r="C293" s="9">
        <v>2.09</v>
      </c>
      <c r="D293" s="9">
        <v>1.89</v>
      </c>
      <c r="E293" s="9">
        <v>2.04</v>
      </c>
      <c r="F293" s="10">
        <v>71172496</v>
      </c>
      <c r="G293" s="10">
        <v>5658011844</v>
      </c>
      <c r="I293">
        <f t="shared" si="4"/>
        <v>1.9899999999999998</v>
      </c>
    </row>
    <row r="294" spans="1:9" x14ac:dyDescent="0.25">
      <c r="A294" s="8" t="s">
        <v>441</v>
      </c>
      <c r="B294" s="9">
        <v>2.0499999999999998</v>
      </c>
      <c r="C294" s="9">
        <v>2.09</v>
      </c>
      <c r="D294" s="9">
        <v>1.89</v>
      </c>
      <c r="E294" s="9">
        <v>1.9</v>
      </c>
      <c r="F294" s="10">
        <v>68547104</v>
      </c>
      <c r="G294" s="10">
        <v>5270378551</v>
      </c>
      <c r="I294">
        <f t="shared" si="4"/>
        <v>1.9899999999999998</v>
      </c>
    </row>
    <row r="295" spans="1:9" x14ac:dyDescent="0.25">
      <c r="A295" s="8" t="s">
        <v>442</v>
      </c>
      <c r="B295" s="9">
        <v>1.79</v>
      </c>
      <c r="C295" s="9">
        <v>2.0499999999999998</v>
      </c>
      <c r="D295" s="9">
        <v>1.73</v>
      </c>
      <c r="E295" s="9">
        <v>2.04</v>
      </c>
      <c r="F295" s="10">
        <v>84783800</v>
      </c>
      <c r="G295" s="10">
        <v>5676579106</v>
      </c>
      <c r="I295">
        <f t="shared" si="4"/>
        <v>1.89</v>
      </c>
    </row>
    <row r="296" spans="1:9" x14ac:dyDescent="0.25">
      <c r="A296" s="8" t="s">
        <v>443</v>
      </c>
      <c r="B296" s="9">
        <v>2.14</v>
      </c>
      <c r="C296" s="9">
        <v>2.14</v>
      </c>
      <c r="D296" s="9">
        <v>1.74</v>
      </c>
      <c r="E296" s="9">
        <v>1.8</v>
      </c>
      <c r="F296" s="10">
        <v>154364992</v>
      </c>
      <c r="G296" s="10">
        <v>4994037650</v>
      </c>
      <c r="I296">
        <f t="shared" si="4"/>
        <v>1.94</v>
      </c>
    </row>
    <row r="297" spans="1:9" x14ac:dyDescent="0.25">
      <c r="A297" s="8" t="s">
        <v>444</v>
      </c>
      <c r="B297" s="9">
        <v>2.13</v>
      </c>
      <c r="C297" s="9">
        <v>2.21</v>
      </c>
      <c r="D297" s="9">
        <v>2.12</v>
      </c>
      <c r="E297" s="9">
        <v>2.15</v>
      </c>
      <c r="F297" s="10">
        <v>97529200</v>
      </c>
      <c r="G297" s="10">
        <v>5976379243</v>
      </c>
      <c r="I297">
        <f t="shared" si="4"/>
        <v>2.165</v>
      </c>
    </row>
    <row r="298" spans="1:9" x14ac:dyDescent="0.25">
      <c r="A298" s="8" t="s">
        <v>445</v>
      </c>
      <c r="B298" s="9">
        <v>2</v>
      </c>
      <c r="C298" s="9">
        <v>2.1800000000000002</v>
      </c>
      <c r="D298" s="9">
        <v>2</v>
      </c>
      <c r="E298" s="9">
        <v>2.13</v>
      </c>
      <c r="F298" s="10">
        <v>93462000</v>
      </c>
      <c r="G298" s="10">
        <v>5908781066</v>
      </c>
      <c r="I298">
        <f t="shared" si="4"/>
        <v>2.09</v>
      </c>
    </row>
    <row r="299" spans="1:9" x14ac:dyDescent="0.25">
      <c r="A299" s="8" t="s">
        <v>446</v>
      </c>
      <c r="B299" s="9">
        <v>1.92</v>
      </c>
      <c r="C299" s="9">
        <v>2.1</v>
      </c>
      <c r="D299" s="9">
        <v>1.89</v>
      </c>
      <c r="E299" s="9">
        <v>2.0099999999999998</v>
      </c>
      <c r="F299" s="10">
        <v>95478200</v>
      </c>
      <c r="G299" s="10">
        <v>5577266489</v>
      </c>
      <c r="I299">
        <f t="shared" si="4"/>
        <v>1.9950000000000001</v>
      </c>
    </row>
    <row r="300" spans="1:9" x14ac:dyDescent="0.25">
      <c r="A300" s="8" t="s">
        <v>447</v>
      </c>
      <c r="B300" s="9">
        <v>1.97</v>
      </c>
      <c r="C300" s="9">
        <v>1.99</v>
      </c>
      <c r="D300" s="9">
        <v>1.8</v>
      </c>
      <c r="E300" s="9">
        <v>1.92</v>
      </c>
      <c r="F300" s="10">
        <v>80024496</v>
      </c>
      <c r="G300" s="10">
        <v>5348816895</v>
      </c>
      <c r="I300">
        <f t="shared" si="4"/>
        <v>1.895</v>
      </c>
    </row>
    <row r="301" spans="1:9" x14ac:dyDescent="0.25">
      <c r="A301" s="8" t="s">
        <v>448</v>
      </c>
      <c r="B301" s="9">
        <v>1.77</v>
      </c>
      <c r="C301" s="9">
        <v>2</v>
      </c>
      <c r="D301" s="9">
        <v>1.74</v>
      </c>
      <c r="E301" s="9">
        <v>1.97</v>
      </c>
      <c r="F301" s="10">
        <v>109930000</v>
      </c>
      <c r="G301" s="10">
        <v>5487987977</v>
      </c>
      <c r="I301">
        <f t="shared" si="4"/>
        <v>1.87</v>
      </c>
    </row>
    <row r="302" spans="1:9" x14ac:dyDescent="0.25">
      <c r="A302" s="8" t="s">
        <v>449</v>
      </c>
      <c r="B302" s="9">
        <v>1.69</v>
      </c>
      <c r="C302" s="9">
        <v>1.78</v>
      </c>
      <c r="D302" s="9">
        <v>1.65</v>
      </c>
      <c r="E302" s="9">
        <v>1.77</v>
      </c>
      <c r="F302" s="10">
        <v>66210300</v>
      </c>
      <c r="G302" s="10">
        <v>4915015604</v>
      </c>
      <c r="I302">
        <f t="shared" si="4"/>
        <v>1.7149999999999999</v>
      </c>
    </row>
    <row r="303" spans="1:9" x14ac:dyDescent="0.25">
      <c r="A303" s="8" t="s">
        <v>450</v>
      </c>
      <c r="B303" s="9">
        <v>1.55</v>
      </c>
      <c r="C303" s="9">
        <v>1.7</v>
      </c>
      <c r="D303" s="9">
        <v>1.55</v>
      </c>
      <c r="E303" s="9">
        <v>1.69</v>
      </c>
      <c r="F303" s="10">
        <v>58938900</v>
      </c>
      <c r="G303" s="10">
        <v>4684953883</v>
      </c>
      <c r="I303">
        <f t="shared" si="4"/>
        <v>1.625</v>
      </c>
    </row>
    <row r="304" spans="1:9" x14ac:dyDescent="0.25">
      <c r="A304" s="8" t="s">
        <v>451</v>
      </c>
      <c r="B304" s="9">
        <v>1.62</v>
      </c>
      <c r="C304" s="9">
        <v>1.66</v>
      </c>
      <c r="D304" s="9">
        <v>1.54</v>
      </c>
      <c r="E304" s="9">
        <v>1.55</v>
      </c>
      <c r="F304" s="10">
        <v>57495900</v>
      </c>
      <c r="G304" s="10">
        <v>4312802573</v>
      </c>
      <c r="I304">
        <f t="shared" si="4"/>
        <v>1.6</v>
      </c>
    </row>
    <row r="305" spans="1:9" x14ac:dyDescent="0.25">
      <c r="A305" s="8" t="s">
        <v>452</v>
      </c>
      <c r="B305" s="9">
        <v>1.66</v>
      </c>
      <c r="C305" s="9">
        <v>1.69</v>
      </c>
      <c r="D305" s="9">
        <v>1.52</v>
      </c>
      <c r="E305" s="9">
        <v>1.62</v>
      </c>
      <c r="F305" s="10">
        <v>83770400</v>
      </c>
      <c r="G305" s="10">
        <v>4499892756</v>
      </c>
      <c r="I305">
        <f t="shared" si="4"/>
        <v>1.605</v>
      </c>
    </row>
    <row r="306" spans="1:9" x14ac:dyDescent="0.25">
      <c r="A306" s="8" t="s">
        <v>453</v>
      </c>
      <c r="B306" s="9">
        <v>1.44</v>
      </c>
      <c r="C306" s="9">
        <v>1.69</v>
      </c>
      <c r="D306" s="9">
        <v>1.44</v>
      </c>
      <c r="E306" s="9">
        <v>1.67</v>
      </c>
      <c r="F306" s="10">
        <v>135480992</v>
      </c>
      <c r="G306" s="10">
        <v>4642037935</v>
      </c>
      <c r="I306">
        <f t="shared" si="4"/>
        <v>1.5649999999999999</v>
      </c>
    </row>
    <row r="307" spans="1:9" x14ac:dyDescent="0.25">
      <c r="A307" s="8" t="s">
        <v>454</v>
      </c>
      <c r="B307" s="9">
        <v>1.31</v>
      </c>
      <c r="C307" s="9">
        <v>1.45</v>
      </c>
      <c r="D307" s="9">
        <v>1.29</v>
      </c>
      <c r="E307" s="9">
        <v>1.43</v>
      </c>
      <c r="F307" s="10">
        <v>47173200</v>
      </c>
      <c r="G307" s="10">
        <v>3983900755</v>
      </c>
      <c r="I307">
        <f t="shared" si="4"/>
        <v>1.37</v>
      </c>
    </row>
    <row r="308" spans="1:9" x14ac:dyDescent="0.25">
      <c r="A308" s="8" t="s">
        <v>455</v>
      </c>
      <c r="B308" s="9">
        <v>1.33</v>
      </c>
      <c r="C308" s="9">
        <v>1.5</v>
      </c>
      <c r="D308" s="9">
        <v>1.28</v>
      </c>
      <c r="E308" s="9">
        <v>1.32</v>
      </c>
      <c r="F308" s="10">
        <v>90093696</v>
      </c>
      <c r="G308" s="10">
        <v>3658695712</v>
      </c>
      <c r="I308">
        <f t="shared" si="4"/>
        <v>1.3900000000000001</v>
      </c>
    </row>
    <row r="309" spans="1:9" x14ac:dyDescent="0.25">
      <c r="A309" s="8" t="s">
        <v>456</v>
      </c>
      <c r="B309" s="9">
        <v>1.07</v>
      </c>
      <c r="C309" s="9">
        <v>1.38</v>
      </c>
      <c r="D309" s="9">
        <v>1.04</v>
      </c>
      <c r="E309" s="9">
        <v>1.34</v>
      </c>
      <c r="F309" s="10">
        <v>81319296</v>
      </c>
      <c r="G309" s="10">
        <v>3725904754</v>
      </c>
      <c r="I309">
        <f t="shared" si="4"/>
        <v>1.21</v>
      </c>
    </row>
    <row r="310" spans="1:9" x14ac:dyDescent="0.25">
      <c r="A310" s="8" t="s">
        <v>457</v>
      </c>
      <c r="B310" s="9">
        <v>1.01</v>
      </c>
      <c r="C310" s="9">
        <v>1.07</v>
      </c>
      <c r="D310" s="9">
        <v>1</v>
      </c>
      <c r="E310" s="9">
        <v>1.07</v>
      </c>
      <c r="F310" s="10">
        <v>23924000</v>
      </c>
      <c r="G310" s="10">
        <v>2979545282</v>
      </c>
      <c r="I310">
        <f t="shared" si="4"/>
        <v>1.0350000000000001</v>
      </c>
    </row>
    <row r="311" spans="1:9" x14ac:dyDescent="0.25">
      <c r="A311" s="8" t="s">
        <v>458</v>
      </c>
      <c r="B311" s="9">
        <v>0.99055099999999996</v>
      </c>
      <c r="C311" s="9">
        <v>1.01</v>
      </c>
      <c r="D311" s="9">
        <v>0.96779899999999996</v>
      </c>
      <c r="E311" s="9">
        <v>1.01</v>
      </c>
      <c r="F311" s="10">
        <v>21163200</v>
      </c>
      <c r="G311" s="10">
        <v>2803739992</v>
      </c>
      <c r="I311">
        <f t="shared" si="4"/>
        <v>0.98889950000000004</v>
      </c>
    </row>
    <row r="312" spans="1:9" x14ac:dyDescent="0.25">
      <c r="A312" s="8" t="s">
        <v>459</v>
      </c>
      <c r="B312" s="9">
        <v>1.02</v>
      </c>
      <c r="C312" s="9">
        <v>1.06</v>
      </c>
      <c r="D312" s="9">
        <v>0.96725700000000003</v>
      </c>
      <c r="E312" s="9">
        <v>0.98950499999999997</v>
      </c>
      <c r="F312" s="10">
        <v>25263700</v>
      </c>
      <c r="G312" s="10">
        <v>2750359113</v>
      </c>
      <c r="I312">
        <f t="shared" si="4"/>
        <v>1.0136285</v>
      </c>
    </row>
    <row r="313" spans="1:9" x14ac:dyDescent="0.25">
      <c r="A313" s="8" t="s">
        <v>460</v>
      </c>
      <c r="B313" s="9">
        <v>0.98100900000000002</v>
      </c>
      <c r="C313" s="9">
        <v>1.05</v>
      </c>
      <c r="D313" s="9">
        <v>0.98100900000000002</v>
      </c>
      <c r="E313" s="9">
        <v>1.02</v>
      </c>
      <c r="F313" s="10">
        <v>23121200</v>
      </c>
      <c r="G313" s="10">
        <v>2840096248</v>
      </c>
      <c r="I313">
        <f t="shared" si="4"/>
        <v>1.0155045</v>
      </c>
    </row>
    <row r="314" spans="1:9" x14ac:dyDescent="0.25">
      <c r="A314" s="8" t="s">
        <v>461</v>
      </c>
      <c r="B314" s="9">
        <v>0.93545199999999995</v>
      </c>
      <c r="C314" s="9">
        <v>1.01</v>
      </c>
      <c r="D314" s="9">
        <v>0.934562</v>
      </c>
      <c r="E314" s="9">
        <v>0.98471900000000001</v>
      </c>
      <c r="F314" s="10">
        <v>13535500</v>
      </c>
      <c r="G314" s="10">
        <v>2737056281</v>
      </c>
      <c r="I314">
        <f t="shared" si="4"/>
        <v>0.97228099999999995</v>
      </c>
    </row>
    <row r="315" spans="1:9" x14ac:dyDescent="0.25">
      <c r="A315" s="8" t="s">
        <v>462</v>
      </c>
      <c r="B315" s="9">
        <v>0.97973399999999999</v>
      </c>
      <c r="C315" s="9">
        <v>0.995309</v>
      </c>
      <c r="D315" s="9">
        <v>0.92920400000000003</v>
      </c>
      <c r="E315" s="9">
        <v>0.93536699999999995</v>
      </c>
      <c r="F315" s="10">
        <v>13385200</v>
      </c>
      <c r="G315" s="10">
        <v>2599880902</v>
      </c>
      <c r="I315">
        <f t="shared" si="4"/>
        <v>0.96225650000000007</v>
      </c>
    </row>
    <row r="316" spans="1:9" x14ac:dyDescent="0.25">
      <c r="A316" s="8" t="s">
        <v>463</v>
      </c>
      <c r="B316" s="9">
        <v>0.99024900000000005</v>
      </c>
      <c r="C316" s="9">
        <v>0.99094800000000005</v>
      </c>
      <c r="D316" s="9">
        <v>0.94114500000000001</v>
      </c>
      <c r="E316" s="9">
        <v>0.98295299999999997</v>
      </c>
      <c r="F316" s="10">
        <v>19414000</v>
      </c>
      <c r="G316" s="10">
        <v>2732147630</v>
      </c>
      <c r="I316">
        <f t="shared" si="4"/>
        <v>0.96604650000000003</v>
      </c>
    </row>
    <row r="317" spans="1:9" x14ac:dyDescent="0.25">
      <c r="A317" s="8" t="s">
        <v>464</v>
      </c>
      <c r="B317" s="9">
        <v>1.1100000000000001</v>
      </c>
      <c r="C317" s="9">
        <v>1.1100000000000001</v>
      </c>
      <c r="D317" s="9">
        <v>0.97096700000000002</v>
      </c>
      <c r="E317" s="9">
        <v>0.99015799999999998</v>
      </c>
      <c r="F317" s="10">
        <v>20877700</v>
      </c>
      <c r="G317" s="10">
        <v>2752174146</v>
      </c>
      <c r="I317">
        <f t="shared" si="4"/>
        <v>1.0404835000000001</v>
      </c>
    </row>
    <row r="318" spans="1:9" x14ac:dyDescent="0.25">
      <c r="A318" s="8" t="s">
        <v>465</v>
      </c>
      <c r="B318" s="9">
        <v>1.03</v>
      </c>
      <c r="C318" s="9">
        <v>1.1200000000000001</v>
      </c>
      <c r="D318" s="9">
        <v>1.03</v>
      </c>
      <c r="E318" s="9">
        <v>1.1100000000000001</v>
      </c>
      <c r="F318" s="10">
        <v>30602800</v>
      </c>
      <c r="G318" s="10">
        <v>3089253342</v>
      </c>
      <c r="I318">
        <f t="shared" si="4"/>
        <v>1.0750000000000002</v>
      </c>
    </row>
    <row r="319" spans="1:9" x14ac:dyDescent="0.25">
      <c r="A319" s="8" t="s">
        <v>466</v>
      </c>
      <c r="B319" s="9">
        <v>0.99517599999999995</v>
      </c>
      <c r="C319" s="9">
        <v>1.06</v>
      </c>
      <c r="D319" s="9">
        <v>0.99085599999999996</v>
      </c>
      <c r="E319" s="9">
        <v>1.03</v>
      </c>
      <c r="F319" s="10">
        <v>26124500</v>
      </c>
      <c r="G319" s="10">
        <v>2875785417</v>
      </c>
      <c r="I319">
        <f t="shared" si="4"/>
        <v>1.025428</v>
      </c>
    </row>
    <row r="320" spans="1:9" x14ac:dyDescent="0.25">
      <c r="A320" s="8" t="s">
        <v>467</v>
      </c>
      <c r="B320" s="9">
        <v>1.08</v>
      </c>
      <c r="C320" s="9">
        <v>1.1000000000000001</v>
      </c>
      <c r="D320" s="9">
        <v>0.95661499999999999</v>
      </c>
      <c r="E320" s="9">
        <v>0.99479799999999996</v>
      </c>
      <c r="F320" s="10">
        <v>35953200</v>
      </c>
      <c r="G320" s="10">
        <v>2765071166</v>
      </c>
      <c r="I320">
        <f t="shared" si="4"/>
        <v>1.0283074999999999</v>
      </c>
    </row>
    <row r="321" spans="1:9" x14ac:dyDescent="0.25">
      <c r="A321" s="8" t="s">
        <v>468</v>
      </c>
      <c r="B321" s="9">
        <v>1.1100000000000001</v>
      </c>
      <c r="C321" s="9">
        <v>1.1599999999999999</v>
      </c>
      <c r="D321" s="9">
        <v>1.07</v>
      </c>
      <c r="E321" s="9">
        <v>1.08</v>
      </c>
      <c r="F321" s="10">
        <v>28350300</v>
      </c>
      <c r="G321" s="10">
        <v>2994443564</v>
      </c>
      <c r="I321">
        <f t="shared" si="4"/>
        <v>1.115</v>
      </c>
    </row>
    <row r="322" spans="1:9" x14ac:dyDescent="0.25">
      <c r="A322" s="8" t="s">
        <v>469</v>
      </c>
      <c r="B322" s="9">
        <v>1.0900000000000001</v>
      </c>
      <c r="C322" s="9">
        <v>1.1399999999999999</v>
      </c>
      <c r="D322" s="9">
        <v>1.05</v>
      </c>
      <c r="E322" s="9">
        <v>1.1100000000000001</v>
      </c>
      <c r="F322" s="10">
        <v>37597100</v>
      </c>
      <c r="G322" s="10">
        <v>3087113104</v>
      </c>
      <c r="I322">
        <f t="shared" si="4"/>
        <v>1.095</v>
      </c>
    </row>
    <row r="323" spans="1:9" x14ac:dyDescent="0.25">
      <c r="A323" s="8" t="s">
        <v>470</v>
      </c>
      <c r="B323" s="9">
        <v>1.19</v>
      </c>
      <c r="C323" s="9">
        <v>1.19</v>
      </c>
      <c r="D323" s="9">
        <v>1.07</v>
      </c>
      <c r="E323" s="9">
        <v>1.0900000000000001</v>
      </c>
      <c r="F323" s="10">
        <v>38707000</v>
      </c>
      <c r="G323" s="10">
        <v>3038415734</v>
      </c>
      <c r="I323">
        <f t="shared" si="4"/>
        <v>1.1299999999999999</v>
      </c>
    </row>
    <row r="324" spans="1:9" x14ac:dyDescent="0.25">
      <c r="A324" s="8" t="s">
        <v>471</v>
      </c>
      <c r="B324" s="9">
        <v>1.17</v>
      </c>
      <c r="C324" s="9">
        <v>1.24</v>
      </c>
      <c r="D324" s="9">
        <v>1.1599999999999999</v>
      </c>
      <c r="E324" s="9">
        <v>1.19</v>
      </c>
      <c r="F324" s="10">
        <v>24150200</v>
      </c>
      <c r="G324" s="10">
        <v>3314061752</v>
      </c>
      <c r="I324">
        <f t="shared" si="4"/>
        <v>1.2</v>
      </c>
    </row>
    <row r="325" spans="1:9" x14ac:dyDescent="0.25">
      <c r="A325" s="8" t="s">
        <v>472</v>
      </c>
      <c r="B325" s="9">
        <v>1.23</v>
      </c>
      <c r="C325" s="9">
        <v>1.24</v>
      </c>
      <c r="D325" s="9">
        <v>1.1599999999999999</v>
      </c>
      <c r="E325" s="9">
        <v>1.17</v>
      </c>
      <c r="F325" s="10">
        <v>29726700</v>
      </c>
      <c r="G325" s="10">
        <v>3261862173</v>
      </c>
      <c r="I325">
        <f t="shared" si="4"/>
        <v>1.2</v>
      </c>
    </row>
    <row r="326" spans="1:9" x14ac:dyDescent="0.25">
      <c r="A326" s="8" t="s">
        <v>473</v>
      </c>
      <c r="B326" s="9">
        <v>1.32</v>
      </c>
      <c r="C326" s="9">
        <v>1.33</v>
      </c>
      <c r="D326" s="9">
        <v>1.18</v>
      </c>
      <c r="E326" s="9">
        <v>1.24</v>
      </c>
      <c r="F326" s="10">
        <v>32849900</v>
      </c>
      <c r="G326" s="10">
        <v>3437000376</v>
      </c>
      <c r="I326">
        <f t="shared" ref="I326:I389" si="5">(C326-D326)/2+D326</f>
        <v>1.2549999999999999</v>
      </c>
    </row>
    <row r="327" spans="1:9" x14ac:dyDescent="0.25">
      <c r="A327" s="8" t="s">
        <v>474</v>
      </c>
      <c r="B327" s="9">
        <v>1.31</v>
      </c>
      <c r="C327" s="9">
        <v>1.35</v>
      </c>
      <c r="D327" s="9">
        <v>1.28</v>
      </c>
      <c r="E327" s="9">
        <v>1.32</v>
      </c>
      <c r="F327" s="10">
        <v>26291200</v>
      </c>
      <c r="G327" s="10">
        <v>3672982497</v>
      </c>
      <c r="I327">
        <f t="shared" si="5"/>
        <v>1.3149999999999999</v>
      </c>
    </row>
    <row r="328" spans="1:9" x14ac:dyDescent="0.25">
      <c r="A328" s="8" t="s">
        <v>475</v>
      </c>
      <c r="B328" s="9">
        <v>1.35</v>
      </c>
      <c r="C328" s="9">
        <v>1.41</v>
      </c>
      <c r="D328" s="9">
        <v>1.33</v>
      </c>
      <c r="E328" s="9">
        <v>1.33</v>
      </c>
      <c r="F328" s="10">
        <v>29655100</v>
      </c>
      <c r="G328" s="10">
        <v>3684934477</v>
      </c>
      <c r="I328">
        <f t="shared" si="5"/>
        <v>1.37</v>
      </c>
    </row>
    <row r="329" spans="1:9" x14ac:dyDescent="0.25">
      <c r="A329" s="8" t="s">
        <v>476</v>
      </c>
      <c r="B329" s="9">
        <v>1.33</v>
      </c>
      <c r="C329" s="9">
        <v>1.34</v>
      </c>
      <c r="D329" s="9">
        <v>1.25</v>
      </c>
      <c r="E329" s="9">
        <v>1.34</v>
      </c>
      <c r="F329" s="10">
        <v>30507500</v>
      </c>
      <c r="G329" s="10">
        <v>3715008995</v>
      </c>
      <c r="I329">
        <f t="shared" si="5"/>
        <v>1.2949999999999999</v>
      </c>
    </row>
    <row r="330" spans="1:9" x14ac:dyDescent="0.25">
      <c r="A330" s="8" t="s">
        <v>477</v>
      </c>
      <c r="B330" s="9">
        <v>1.37</v>
      </c>
      <c r="C330" s="9">
        <v>1.41</v>
      </c>
      <c r="D330" s="9">
        <v>1.27</v>
      </c>
      <c r="E330" s="9">
        <v>1.33</v>
      </c>
      <c r="F330" s="10">
        <v>35665500</v>
      </c>
      <c r="G330" s="10">
        <v>3686685581</v>
      </c>
      <c r="I330">
        <f t="shared" si="5"/>
        <v>1.3399999999999999</v>
      </c>
    </row>
    <row r="331" spans="1:9" x14ac:dyDescent="0.25">
      <c r="A331" s="8" t="s">
        <v>478</v>
      </c>
      <c r="B331" s="9">
        <v>1.45</v>
      </c>
      <c r="C331" s="9">
        <v>1.49</v>
      </c>
      <c r="D331" s="9">
        <v>1.34</v>
      </c>
      <c r="E331" s="9">
        <v>1.37</v>
      </c>
      <c r="F331" s="10">
        <v>57554800</v>
      </c>
      <c r="G331" s="10">
        <v>3811319719</v>
      </c>
      <c r="I331">
        <f t="shared" si="5"/>
        <v>1.415</v>
      </c>
    </row>
    <row r="332" spans="1:9" x14ac:dyDescent="0.25">
      <c r="A332" s="8" t="s">
        <v>479</v>
      </c>
      <c r="B332" s="9">
        <v>1.33</v>
      </c>
      <c r="C332" s="9">
        <v>1.52</v>
      </c>
      <c r="D332" s="9">
        <v>1.3</v>
      </c>
      <c r="E332" s="9">
        <v>1.44</v>
      </c>
      <c r="F332" s="10">
        <v>67039500</v>
      </c>
      <c r="G332" s="10">
        <v>3990766194</v>
      </c>
      <c r="I332">
        <f t="shared" si="5"/>
        <v>1.4100000000000001</v>
      </c>
    </row>
    <row r="333" spans="1:9" x14ac:dyDescent="0.25">
      <c r="A333" s="8" t="s">
        <v>480</v>
      </c>
      <c r="B333" s="9">
        <v>1.24</v>
      </c>
      <c r="C333" s="9">
        <v>1.34</v>
      </c>
      <c r="D333" s="9">
        <v>1.19</v>
      </c>
      <c r="E333" s="9">
        <v>1.33</v>
      </c>
      <c r="F333" s="10">
        <v>55966600</v>
      </c>
      <c r="G333" s="10">
        <v>3696413937</v>
      </c>
      <c r="I333">
        <f t="shared" si="5"/>
        <v>1.2650000000000001</v>
      </c>
    </row>
    <row r="334" spans="1:9" x14ac:dyDescent="0.25">
      <c r="A334" s="8" t="s">
        <v>481</v>
      </c>
      <c r="B334" s="9">
        <v>1.1399999999999999</v>
      </c>
      <c r="C334" s="9">
        <v>1.29</v>
      </c>
      <c r="D334" s="9">
        <v>1.06</v>
      </c>
      <c r="E334" s="9">
        <v>1.23</v>
      </c>
      <c r="F334" s="10">
        <v>111700000</v>
      </c>
      <c r="G334" s="10">
        <v>3407676332</v>
      </c>
      <c r="I334">
        <f t="shared" si="5"/>
        <v>1.175</v>
      </c>
    </row>
    <row r="335" spans="1:9" x14ac:dyDescent="0.25">
      <c r="A335" s="8" t="s">
        <v>482</v>
      </c>
      <c r="B335" s="9">
        <v>1.1000000000000001</v>
      </c>
      <c r="C335" s="9">
        <v>1.1499999999999999</v>
      </c>
      <c r="D335" s="9">
        <v>1.07</v>
      </c>
      <c r="E335" s="9">
        <v>1.1399999999999999</v>
      </c>
      <c r="F335" s="10">
        <v>38853100</v>
      </c>
      <c r="G335" s="10">
        <v>3176280436</v>
      </c>
      <c r="I335">
        <f t="shared" si="5"/>
        <v>1.1099999999999999</v>
      </c>
    </row>
    <row r="336" spans="1:9" x14ac:dyDescent="0.25">
      <c r="A336" s="8" t="s">
        <v>483</v>
      </c>
      <c r="B336" s="9">
        <v>1.1000000000000001</v>
      </c>
      <c r="C336" s="9">
        <v>1.1499999999999999</v>
      </c>
      <c r="D336" s="9">
        <v>1.03</v>
      </c>
      <c r="E336" s="9">
        <v>1.1000000000000001</v>
      </c>
      <c r="F336" s="10">
        <v>29977700</v>
      </c>
      <c r="G336" s="10">
        <v>3060596385</v>
      </c>
      <c r="I336">
        <f t="shared" si="5"/>
        <v>1.0899999999999999</v>
      </c>
    </row>
    <row r="337" spans="1:9" x14ac:dyDescent="0.25">
      <c r="A337" s="8" t="s">
        <v>484</v>
      </c>
      <c r="B337" s="9">
        <v>1.1200000000000001</v>
      </c>
      <c r="C337" s="9">
        <v>1.1399999999999999</v>
      </c>
      <c r="D337" s="9">
        <v>1.04</v>
      </c>
      <c r="E337" s="9">
        <v>1.0900000000000001</v>
      </c>
      <c r="F337" s="10">
        <v>43235400</v>
      </c>
      <c r="G337" s="10">
        <v>3035358250</v>
      </c>
      <c r="I337">
        <f t="shared" si="5"/>
        <v>1.0899999999999999</v>
      </c>
    </row>
    <row r="338" spans="1:9" x14ac:dyDescent="0.25">
      <c r="A338" s="8" t="s">
        <v>485</v>
      </c>
      <c r="B338" s="9">
        <v>1.31</v>
      </c>
      <c r="C338" s="9">
        <v>1.37</v>
      </c>
      <c r="D338" s="9">
        <v>1.1100000000000001</v>
      </c>
      <c r="E338" s="9">
        <v>1.1200000000000001</v>
      </c>
      <c r="F338" s="10">
        <v>45727000</v>
      </c>
      <c r="G338" s="10">
        <v>3126165505</v>
      </c>
      <c r="I338">
        <f t="shared" si="5"/>
        <v>1.2400000000000002</v>
      </c>
    </row>
    <row r="339" spans="1:9" x14ac:dyDescent="0.25">
      <c r="A339" s="8" t="s">
        <v>486</v>
      </c>
      <c r="B339" s="9">
        <v>1.34</v>
      </c>
      <c r="C339" s="9">
        <v>1.35</v>
      </c>
      <c r="D339" s="9">
        <v>1.29</v>
      </c>
      <c r="E339" s="9">
        <v>1.31</v>
      </c>
      <c r="F339" s="10">
        <v>22675600</v>
      </c>
      <c r="G339" s="10">
        <v>3644575698</v>
      </c>
      <c r="I339">
        <f t="shared" si="5"/>
        <v>1.32</v>
      </c>
    </row>
    <row r="340" spans="1:9" x14ac:dyDescent="0.25">
      <c r="A340" s="8" t="s">
        <v>487</v>
      </c>
      <c r="B340" s="9">
        <v>1.39</v>
      </c>
      <c r="C340" s="9">
        <v>1.42</v>
      </c>
      <c r="D340" s="9">
        <v>1.28</v>
      </c>
      <c r="E340" s="9">
        <v>1.34</v>
      </c>
      <c r="F340" s="10">
        <v>27739400</v>
      </c>
      <c r="G340" s="10">
        <v>3720568056</v>
      </c>
      <c r="I340">
        <f t="shared" si="5"/>
        <v>1.35</v>
      </c>
    </row>
    <row r="341" spans="1:9" x14ac:dyDescent="0.25">
      <c r="A341" s="8" t="s">
        <v>488</v>
      </c>
      <c r="B341" s="9">
        <v>1.31</v>
      </c>
      <c r="C341" s="9">
        <v>1.43</v>
      </c>
      <c r="D341" s="9">
        <v>1.28</v>
      </c>
      <c r="E341" s="9">
        <v>1.39</v>
      </c>
      <c r="F341" s="10">
        <v>31315700</v>
      </c>
      <c r="G341" s="10">
        <v>3862018352</v>
      </c>
      <c r="I341">
        <f t="shared" si="5"/>
        <v>1.355</v>
      </c>
    </row>
    <row r="342" spans="1:9" x14ac:dyDescent="0.25">
      <c r="A342" s="8" t="s">
        <v>489</v>
      </c>
      <c r="B342" s="9">
        <v>1.4</v>
      </c>
      <c r="C342" s="9">
        <v>1.47</v>
      </c>
      <c r="D342" s="9">
        <v>1.29</v>
      </c>
      <c r="E342" s="9">
        <v>1.31</v>
      </c>
      <c r="F342" s="10">
        <v>31847500</v>
      </c>
      <c r="G342" s="10">
        <v>3636181516</v>
      </c>
      <c r="I342">
        <f t="shared" si="5"/>
        <v>1.38</v>
      </c>
    </row>
    <row r="343" spans="1:9" x14ac:dyDescent="0.25">
      <c r="A343" s="8" t="s">
        <v>490</v>
      </c>
      <c r="B343" s="9">
        <v>1.4</v>
      </c>
      <c r="C343" s="9">
        <v>1.41</v>
      </c>
      <c r="D343" s="9">
        <v>1.2</v>
      </c>
      <c r="E343" s="9">
        <v>1.39</v>
      </c>
      <c r="F343" s="10">
        <v>58591300</v>
      </c>
      <c r="G343" s="10">
        <v>3876138366</v>
      </c>
      <c r="I343">
        <f t="shared" si="5"/>
        <v>1.3049999999999999</v>
      </c>
    </row>
    <row r="344" spans="1:9" x14ac:dyDescent="0.25">
      <c r="A344" s="8" t="s">
        <v>491</v>
      </c>
      <c r="B344" s="9">
        <v>1.53</v>
      </c>
      <c r="C344" s="9">
        <v>1.55</v>
      </c>
      <c r="D344" s="9">
        <v>1.39</v>
      </c>
      <c r="E344" s="9">
        <v>1.4</v>
      </c>
      <c r="F344" s="10">
        <v>35024800</v>
      </c>
      <c r="G344" s="10">
        <v>3883170577</v>
      </c>
      <c r="I344">
        <f t="shared" si="5"/>
        <v>1.47</v>
      </c>
    </row>
    <row r="345" spans="1:9" x14ac:dyDescent="0.25">
      <c r="A345" s="8" t="s">
        <v>492</v>
      </c>
      <c r="B345" s="9">
        <v>1.7</v>
      </c>
      <c r="C345" s="9">
        <v>1.71</v>
      </c>
      <c r="D345" s="9">
        <v>1.38</v>
      </c>
      <c r="E345" s="9">
        <v>1.53</v>
      </c>
      <c r="F345" s="10">
        <v>68445504</v>
      </c>
      <c r="G345" s="10">
        <v>4253709759</v>
      </c>
      <c r="I345">
        <f t="shared" si="5"/>
        <v>1.5449999999999999</v>
      </c>
    </row>
    <row r="346" spans="1:9" x14ac:dyDescent="0.25">
      <c r="A346" s="8" t="s">
        <v>493</v>
      </c>
      <c r="B346" s="9">
        <v>1.87</v>
      </c>
      <c r="C346" s="9">
        <v>1.89</v>
      </c>
      <c r="D346" s="9">
        <v>1.66</v>
      </c>
      <c r="E346" s="9">
        <v>1.7</v>
      </c>
      <c r="F346" s="10">
        <v>61796200</v>
      </c>
      <c r="G346" s="10">
        <v>4722894471</v>
      </c>
      <c r="I346">
        <f t="shared" si="5"/>
        <v>1.7749999999999999</v>
      </c>
    </row>
    <row r="347" spans="1:9" x14ac:dyDescent="0.25">
      <c r="A347" s="8" t="s">
        <v>494</v>
      </c>
      <c r="B347" s="9">
        <v>1.9</v>
      </c>
      <c r="C347" s="9">
        <v>1.9</v>
      </c>
      <c r="D347" s="9">
        <v>1.86</v>
      </c>
      <c r="E347" s="9">
        <v>1.88</v>
      </c>
      <c r="F347" s="10">
        <v>24413600</v>
      </c>
      <c r="G347" s="10">
        <v>5218123381</v>
      </c>
      <c r="I347">
        <f t="shared" si="5"/>
        <v>1.88</v>
      </c>
    </row>
    <row r="348" spans="1:9" x14ac:dyDescent="0.25">
      <c r="A348" s="8" t="s">
        <v>495</v>
      </c>
      <c r="B348" s="9">
        <v>1.86</v>
      </c>
      <c r="C348" s="9">
        <v>1.91</v>
      </c>
      <c r="D348" s="9">
        <v>1.81</v>
      </c>
      <c r="E348" s="9">
        <v>1.89</v>
      </c>
      <c r="F348" s="10">
        <v>28452300</v>
      </c>
      <c r="G348" s="10">
        <v>5265542168</v>
      </c>
      <c r="I348">
        <f t="shared" si="5"/>
        <v>1.8599999999999999</v>
      </c>
    </row>
    <row r="349" spans="1:9" x14ac:dyDescent="0.25">
      <c r="A349" s="8" t="s">
        <v>496</v>
      </c>
      <c r="B349" s="9">
        <v>1.91</v>
      </c>
      <c r="C349" s="9">
        <v>1.96</v>
      </c>
      <c r="D349" s="9">
        <v>1.85</v>
      </c>
      <c r="E349" s="9">
        <v>1.86</v>
      </c>
      <c r="F349" s="10">
        <v>25861200</v>
      </c>
      <c r="G349" s="10">
        <v>5180127203</v>
      </c>
      <c r="I349">
        <f t="shared" si="5"/>
        <v>1.905</v>
      </c>
    </row>
    <row r="350" spans="1:9" x14ac:dyDescent="0.25">
      <c r="A350" s="8" t="s">
        <v>497</v>
      </c>
      <c r="B350" s="9">
        <v>1.98</v>
      </c>
      <c r="C350" s="9">
        <v>2.0099999999999998</v>
      </c>
      <c r="D350" s="9">
        <v>1.86</v>
      </c>
      <c r="E350" s="9">
        <v>1.92</v>
      </c>
      <c r="F350" s="10">
        <v>27602600</v>
      </c>
      <c r="G350" s="10">
        <v>5326219314</v>
      </c>
      <c r="I350">
        <f t="shared" si="5"/>
        <v>1.9350000000000001</v>
      </c>
    </row>
    <row r="351" spans="1:9" x14ac:dyDescent="0.25">
      <c r="A351" s="8" t="s">
        <v>498</v>
      </c>
      <c r="B351" s="9">
        <v>1.85</v>
      </c>
      <c r="C351" s="9">
        <v>2.0099999999999998</v>
      </c>
      <c r="D351" s="9">
        <v>1.84</v>
      </c>
      <c r="E351" s="9">
        <v>1.97</v>
      </c>
      <c r="F351" s="10">
        <v>41523600</v>
      </c>
      <c r="G351" s="10">
        <v>5474646231</v>
      </c>
      <c r="I351">
        <f t="shared" si="5"/>
        <v>1.9249999999999998</v>
      </c>
    </row>
    <row r="352" spans="1:9" x14ac:dyDescent="0.25">
      <c r="A352" s="8" t="s">
        <v>499</v>
      </c>
      <c r="B352" s="9">
        <v>1.97</v>
      </c>
      <c r="C352" s="9">
        <v>2.02</v>
      </c>
      <c r="D352" s="9">
        <v>1.85</v>
      </c>
      <c r="E352" s="9">
        <v>1.86</v>
      </c>
      <c r="F352" s="10">
        <v>39190300</v>
      </c>
      <c r="G352" s="10">
        <v>5160281356</v>
      </c>
      <c r="I352">
        <f t="shared" si="5"/>
        <v>1.9350000000000001</v>
      </c>
    </row>
    <row r="353" spans="1:9" x14ac:dyDescent="0.25">
      <c r="A353" s="8" t="s">
        <v>500</v>
      </c>
      <c r="B353" s="9">
        <v>1.88</v>
      </c>
      <c r="C353" s="9">
        <v>2.08</v>
      </c>
      <c r="D353" s="9">
        <v>1.82</v>
      </c>
      <c r="E353" s="9">
        <v>1.97</v>
      </c>
      <c r="F353" s="10">
        <v>63311700</v>
      </c>
      <c r="G353" s="10">
        <v>5486514826</v>
      </c>
      <c r="I353">
        <f t="shared" si="5"/>
        <v>1.9500000000000002</v>
      </c>
    </row>
    <row r="354" spans="1:9" x14ac:dyDescent="0.25">
      <c r="A354" s="8" t="s">
        <v>501</v>
      </c>
      <c r="B354" s="9">
        <v>1.82</v>
      </c>
      <c r="C354" s="9">
        <v>1.9</v>
      </c>
      <c r="D354" s="9">
        <v>1.77</v>
      </c>
      <c r="E354" s="9">
        <v>1.87</v>
      </c>
      <c r="F354" s="10">
        <v>43478500</v>
      </c>
      <c r="G354" s="10">
        <v>5192273750</v>
      </c>
      <c r="I354">
        <f t="shared" si="5"/>
        <v>1.835</v>
      </c>
    </row>
    <row r="355" spans="1:9" x14ac:dyDescent="0.25">
      <c r="A355" s="8" t="s">
        <v>502</v>
      </c>
      <c r="B355" s="9">
        <v>1.77</v>
      </c>
      <c r="C355" s="9">
        <v>1.98</v>
      </c>
      <c r="D355" s="9">
        <v>1.75</v>
      </c>
      <c r="E355" s="9">
        <v>1.82</v>
      </c>
      <c r="F355" s="10">
        <v>103799000</v>
      </c>
      <c r="G355" s="10">
        <v>5047376836</v>
      </c>
      <c r="I355">
        <f t="shared" si="5"/>
        <v>1.865</v>
      </c>
    </row>
    <row r="356" spans="1:9" x14ac:dyDescent="0.25">
      <c r="A356" s="8" t="s">
        <v>503</v>
      </c>
      <c r="B356" s="9">
        <v>1.75</v>
      </c>
      <c r="C356" s="9">
        <v>1.8</v>
      </c>
      <c r="D356" s="9">
        <v>1.65</v>
      </c>
      <c r="E356" s="9">
        <v>1.78</v>
      </c>
      <c r="F356" s="10">
        <v>41594100</v>
      </c>
      <c r="G356" s="10">
        <v>4936473578</v>
      </c>
      <c r="I356">
        <f t="shared" si="5"/>
        <v>1.7250000000000001</v>
      </c>
    </row>
    <row r="357" spans="1:9" x14ac:dyDescent="0.25">
      <c r="A357" s="8" t="s">
        <v>504</v>
      </c>
      <c r="B357" s="9">
        <v>1.61</v>
      </c>
      <c r="C357" s="9">
        <v>1.81</v>
      </c>
      <c r="D357" s="9">
        <v>1.58</v>
      </c>
      <c r="E357" s="9">
        <v>1.75</v>
      </c>
      <c r="F357" s="10">
        <v>39323100</v>
      </c>
      <c r="G357" s="10">
        <v>4870320757</v>
      </c>
      <c r="I357">
        <f t="shared" si="5"/>
        <v>1.6950000000000001</v>
      </c>
    </row>
    <row r="358" spans="1:9" x14ac:dyDescent="0.25">
      <c r="A358" s="8" t="s">
        <v>505</v>
      </c>
      <c r="B358" s="9">
        <v>1.75</v>
      </c>
      <c r="C358" s="9">
        <v>1.86</v>
      </c>
      <c r="D358" s="9">
        <v>1.58</v>
      </c>
      <c r="E358" s="9">
        <v>1.62</v>
      </c>
      <c r="F358" s="10">
        <v>53125800</v>
      </c>
      <c r="G358" s="10">
        <v>4516653324</v>
      </c>
      <c r="I358">
        <f t="shared" si="5"/>
        <v>1.7200000000000002</v>
      </c>
    </row>
    <row r="359" spans="1:9" x14ac:dyDescent="0.25">
      <c r="A359" s="8" t="s">
        <v>506</v>
      </c>
      <c r="B359" s="9">
        <v>1.9</v>
      </c>
      <c r="C359" s="9">
        <v>1.96</v>
      </c>
      <c r="D359" s="9">
        <v>1.74</v>
      </c>
      <c r="E359" s="9">
        <v>1.76</v>
      </c>
      <c r="F359" s="10">
        <v>50765900</v>
      </c>
      <c r="G359" s="10">
        <v>4883273368</v>
      </c>
      <c r="I359">
        <f t="shared" si="5"/>
        <v>1.85</v>
      </c>
    </row>
    <row r="360" spans="1:9" x14ac:dyDescent="0.25">
      <c r="A360" s="8" t="s">
        <v>507</v>
      </c>
      <c r="B360" s="9">
        <v>2.09</v>
      </c>
      <c r="C360" s="9">
        <v>2.12</v>
      </c>
      <c r="D360" s="9">
        <v>1.88</v>
      </c>
      <c r="E360" s="9">
        <v>1.91</v>
      </c>
      <c r="F360" s="10">
        <v>49930400</v>
      </c>
      <c r="G360" s="10">
        <v>5314962217</v>
      </c>
      <c r="I360">
        <f t="shared" si="5"/>
        <v>2</v>
      </c>
    </row>
    <row r="361" spans="1:9" x14ac:dyDescent="0.25">
      <c r="A361" s="8" t="s">
        <v>508</v>
      </c>
      <c r="B361" s="9">
        <v>1.99</v>
      </c>
      <c r="C361" s="9">
        <v>2.14</v>
      </c>
      <c r="D361" s="9">
        <v>1.99</v>
      </c>
      <c r="E361" s="9">
        <v>2.09</v>
      </c>
      <c r="F361" s="10">
        <v>32581400</v>
      </c>
      <c r="G361" s="10">
        <v>5795376231</v>
      </c>
      <c r="I361">
        <f t="shared" si="5"/>
        <v>2.0649999999999999</v>
      </c>
    </row>
    <row r="362" spans="1:9" x14ac:dyDescent="0.25">
      <c r="A362" s="8" t="s">
        <v>509</v>
      </c>
      <c r="B362" s="9">
        <v>2.2000000000000002</v>
      </c>
      <c r="C362" s="9">
        <v>2.21</v>
      </c>
      <c r="D362" s="9">
        <v>1.98</v>
      </c>
      <c r="E362" s="9">
        <v>1.98</v>
      </c>
      <c r="F362" s="10">
        <v>43653800</v>
      </c>
      <c r="G362" s="10">
        <v>5508445320</v>
      </c>
      <c r="I362">
        <f t="shared" si="5"/>
        <v>2.0949999999999998</v>
      </c>
    </row>
    <row r="363" spans="1:9" x14ac:dyDescent="0.25">
      <c r="A363" s="8" t="s">
        <v>510</v>
      </c>
      <c r="B363" s="9">
        <v>2.1</v>
      </c>
      <c r="C363" s="9">
        <v>2.21</v>
      </c>
      <c r="D363" s="9">
        <v>2.08</v>
      </c>
      <c r="E363" s="9">
        <v>2.2000000000000002</v>
      </c>
      <c r="F363" s="10">
        <v>42149700</v>
      </c>
      <c r="G363" s="10">
        <v>6105210471</v>
      </c>
      <c r="I363">
        <f t="shared" si="5"/>
        <v>2.145</v>
      </c>
    </row>
    <row r="364" spans="1:9" x14ac:dyDescent="0.25">
      <c r="A364" s="8" t="s">
        <v>511</v>
      </c>
      <c r="B364" s="9">
        <v>2.12</v>
      </c>
      <c r="C364" s="9">
        <v>2.1800000000000002</v>
      </c>
      <c r="D364" s="9">
        <v>2</v>
      </c>
      <c r="E364" s="9">
        <v>2.1</v>
      </c>
      <c r="F364" s="10">
        <v>44770200</v>
      </c>
      <c r="G364" s="10">
        <v>5847992739</v>
      </c>
      <c r="I364">
        <f t="shared" si="5"/>
        <v>2.09</v>
      </c>
    </row>
    <row r="365" spans="1:9" x14ac:dyDescent="0.25">
      <c r="A365" s="8" t="s">
        <v>512</v>
      </c>
      <c r="B365" s="9">
        <v>2.0299999999999998</v>
      </c>
      <c r="C365" s="9">
        <v>2.17</v>
      </c>
      <c r="D365" s="9">
        <v>2</v>
      </c>
      <c r="E365" s="9">
        <v>2.13</v>
      </c>
      <c r="F365" s="10">
        <v>65315300</v>
      </c>
      <c r="G365" s="10">
        <v>5908614294</v>
      </c>
      <c r="I365">
        <f t="shared" si="5"/>
        <v>2.085</v>
      </c>
    </row>
    <row r="366" spans="1:9" x14ac:dyDescent="0.25">
      <c r="A366" s="8" t="s">
        <v>513</v>
      </c>
      <c r="B366" s="9">
        <v>1.82</v>
      </c>
      <c r="C366" s="9">
        <v>2.0299999999999998</v>
      </c>
      <c r="D366" s="9">
        <v>1.79</v>
      </c>
      <c r="E366" s="9">
        <v>2.0299999999999998</v>
      </c>
      <c r="F366" s="10">
        <v>53007600</v>
      </c>
      <c r="G366" s="10">
        <v>5647922149</v>
      </c>
      <c r="I366">
        <f t="shared" si="5"/>
        <v>1.91</v>
      </c>
    </row>
    <row r="367" spans="1:9" x14ac:dyDescent="0.25">
      <c r="A367" s="8" t="s">
        <v>514</v>
      </c>
      <c r="B367" s="9">
        <v>1.87</v>
      </c>
      <c r="C367" s="9">
        <v>1.87</v>
      </c>
      <c r="D367" s="9">
        <v>1.75</v>
      </c>
      <c r="E367" s="9">
        <v>1.81</v>
      </c>
      <c r="F367" s="10">
        <v>30056900</v>
      </c>
      <c r="G367" s="10">
        <v>5043791242</v>
      </c>
      <c r="I367">
        <f t="shared" si="5"/>
        <v>1.81</v>
      </c>
    </row>
    <row r="368" spans="1:9" x14ac:dyDescent="0.25">
      <c r="A368" t="s">
        <v>538</v>
      </c>
      <c r="B368">
        <v>1.71</v>
      </c>
      <c r="C368">
        <v>1.91</v>
      </c>
      <c r="D368">
        <v>1.71</v>
      </c>
      <c r="E368">
        <v>1.87</v>
      </c>
      <c r="F368" s="26">
        <v>36974300</v>
      </c>
      <c r="G368" s="26">
        <v>5200112025</v>
      </c>
      <c r="I368">
        <f t="shared" si="5"/>
        <v>1.81</v>
      </c>
    </row>
    <row r="369" spans="1:9" x14ac:dyDescent="0.25">
      <c r="A369" t="s">
        <v>539</v>
      </c>
      <c r="B369">
        <v>1.86</v>
      </c>
      <c r="C369">
        <v>1.86</v>
      </c>
      <c r="D369">
        <v>1.62</v>
      </c>
      <c r="E369">
        <v>1.7</v>
      </c>
      <c r="F369" s="26">
        <v>45356200</v>
      </c>
      <c r="G369" s="26">
        <v>4730565975</v>
      </c>
      <c r="I369">
        <f t="shared" si="5"/>
        <v>1.7400000000000002</v>
      </c>
    </row>
    <row r="370" spans="1:9" x14ac:dyDescent="0.25">
      <c r="A370" t="s">
        <v>540</v>
      </c>
      <c r="B370">
        <v>1.96</v>
      </c>
      <c r="C370">
        <v>2.13</v>
      </c>
      <c r="D370">
        <v>1.79</v>
      </c>
      <c r="E370">
        <v>1.86</v>
      </c>
      <c r="F370" s="26">
        <v>68051904</v>
      </c>
      <c r="G370" s="26">
        <v>5171204910</v>
      </c>
      <c r="I370">
        <f t="shared" si="5"/>
        <v>1.96</v>
      </c>
    </row>
    <row r="371" spans="1:9" x14ac:dyDescent="0.25">
      <c r="A371" t="s">
        <v>541</v>
      </c>
      <c r="B371">
        <v>1.78</v>
      </c>
      <c r="C371">
        <v>1.97</v>
      </c>
      <c r="D371">
        <v>1.7</v>
      </c>
      <c r="E371">
        <v>1.96</v>
      </c>
      <c r="F371" s="26">
        <v>45992000</v>
      </c>
      <c r="G371" s="26">
        <v>5442626042</v>
      </c>
      <c r="I371">
        <f t="shared" si="5"/>
        <v>1.835</v>
      </c>
    </row>
    <row r="372" spans="1:9" x14ac:dyDescent="0.25">
      <c r="A372" t="s">
        <v>542</v>
      </c>
      <c r="B372">
        <v>1.61</v>
      </c>
      <c r="C372">
        <v>1.85</v>
      </c>
      <c r="D372">
        <v>1.61</v>
      </c>
      <c r="E372">
        <v>1.78</v>
      </c>
      <c r="F372" s="26">
        <v>51576300</v>
      </c>
      <c r="G372" s="26">
        <v>4957153283</v>
      </c>
      <c r="I372">
        <f t="shared" si="5"/>
        <v>1.73</v>
      </c>
    </row>
    <row r="373" spans="1:9" x14ac:dyDescent="0.25">
      <c r="A373" t="s">
        <v>543</v>
      </c>
      <c r="B373">
        <v>1.62</v>
      </c>
      <c r="C373">
        <v>1.88</v>
      </c>
      <c r="D373">
        <v>1.53</v>
      </c>
      <c r="E373">
        <v>1.6</v>
      </c>
      <c r="F373" s="26">
        <v>65922600</v>
      </c>
      <c r="G373" s="26">
        <v>4447859949</v>
      </c>
      <c r="I373">
        <f t="shared" si="5"/>
        <v>1.7050000000000001</v>
      </c>
    </row>
    <row r="374" spans="1:9" x14ac:dyDescent="0.25">
      <c r="A374" t="s">
        <v>544</v>
      </c>
      <c r="B374">
        <v>1.48</v>
      </c>
      <c r="C374">
        <v>1.7</v>
      </c>
      <c r="D374">
        <v>1.2</v>
      </c>
      <c r="E374">
        <v>1.62</v>
      </c>
      <c r="F374" s="26">
        <v>101327000</v>
      </c>
      <c r="G374" s="26">
        <v>4511677965</v>
      </c>
      <c r="I374">
        <f t="shared" si="5"/>
        <v>1.45</v>
      </c>
    </row>
    <row r="375" spans="1:9" x14ac:dyDescent="0.25">
      <c r="A375" t="s">
        <v>545</v>
      </c>
      <c r="B375">
        <v>1.75</v>
      </c>
      <c r="C375">
        <v>1.77</v>
      </c>
      <c r="D375">
        <v>1.35</v>
      </c>
      <c r="E375">
        <v>1.45</v>
      </c>
      <c r="F375" s="26">
        <v>69213800</v>
      </c>
      <c r="G375" s="26">
        <v>4017060551</v>
      </c>
      <c r="I375">
        <f t="shared" si="5"/>
        <v>1.56</v>
      </c>
    </row>
    <row r="376" spans="1:9" x14ac:dyDescent="0.25">
      <c r="A376" t="s">
        <v>546</v>
      </c>
      <c r="B376">
        <v>1.98</v>
      </c>
      <c r="C376">
        <v>2.0699999999999998</v>
      </c>
      <c r="D376">
        <v>1.64</v>
      </c>
      <c r="E376">
        <v>1.74</v>
      </c>
      <c r="F376" s="26">
        <v>59380900</v>
      </c>
      <c r="G376" s="26">
        <v>4847806562</v>
      </c>
      <c r="I376">
        <f t="shared" si="5"/>
        <v>1.855</v>
      </c>
    </row>
    <row r="377" spans="1:9" x14ac:dyDescent="0.25">
      <c r="A377" t="s">
        <v>547</v>
      </c>
      <c r="B377">
        <v>1.81</v>
      </c>
      <c r="C377">
        <v>2.02</v>
      </c>
      <c r="D377">
        <v>1.63</v>
      </c>
      <c r="E377">
        <v>1.99</v>
      </c>
      <c r="F377" s="26">
        <v>64062000</v>
      </c>
      <c r="G377" s="26">
        <v>5529625340</v>
      </c>
      <c r="I377">
        <f t="shared" si="5"/>
        <v>1.825</v>
      </c>
    </row>
    <row r="378" spans="1:9" x14ac:dyDescent="0.25">
      <c r="A378" t="s">
        <v>548</v>
      </c>
      <c r="B378">
        <v>1.9</v>
      </c>
      <c r="C378">
        <v>1.92</v>
      </c>
      <c r="D378">
        <v>1.41</v>
      </c>
      <c r="E378">
        <v>1.81</v>
      </c>
      <c r="F378" s="26">
        <v>118068000</v>
      </c>
      <c r="G378" s="26">
        <v>5025251775</v>
      </c>
      <c r="I378">
        <f t="shared" si="5"/>
        <v>1.665</v>
      </c>
    </row>
    <row r="379" spans="1:9" x14ac:dyDescent="0.25">
      <c r="A379" t="s">
        <v>549</v>
      </c>
      <c r="B379">
        <v>2.31</v>
      </c>
      <c r="C379">
        <v>2.33</v>
      </c>
      <c r="D379">
        <v>1.75</v>
      </c>
      <c r="E379">
        <v>1.91</v>
      </c>
      <c r="F379" s="26">
        <v>108876000</v>
      </c>
      <c r="G379" s="26">
        <v>5300119525</v>
      </c>
      <c r="I379">
        <f t="shared" si="5"/>
        <v>2.04</v>
      </c>
    </row>
    <row r="380" spans="1:9" x14ac:dyDescent="0.25">
      <c r="A380" t="s">
        <v>550</v>
      </c>
      <c r="B380">
        <v>2.2200000000000002</v>
      </c>
      <c r="C380">
        <v>2.34</v>
      </c>
      <c r="D380">
        <v>2.1800000000000002</v>
      </c>
      <c r="E380">
        <v>2.31</v>
      </c>
      <c r="F380" s="26">
        <v>48505200</v>
      </c>
      <c r="G380" s="26">
        <v>6415572823</v>
      </c>
      <c r="I380">
        <f t="shared" si="5"/>
        <v>2.2599999999999998</v>
      </c>
    </row>
    <row r="381" spans="1:9" x14ac:dyDescent="0.25">
      <c r="A381" t="s">
        <v>551</v>
      </c>
      <c r="B381">
        <v>2.59</v>
      </c>
      <c r="C381">
        <v>2.64</v>
      </c>
      <c r="D381">
        <v>2.2000000000000002</v>
      </c>
      <c r="E381">
        <v>2.2200000000000002</v>
      </c>
      <c r="F381" s="26">
        <v>94218096</v>
      </c>
      <c r="G381" s="26">
        <v>6167110611</v>
      </c>
      <c r="I381">
        <f t="shared" si="5"/>
        <v>2.42</v>
      </c>
    </row>
    <row r="382" spans="1:9" x14ac:dyDescent="0.25">
      <c r="A382" t="s">
        <v>552</v>
      </c>
      <c r="B382">
        <v>2.52</v>
      </c>
      <c r="C382">
        <v>2.58</v>
      </c>
      <c r="D382">
        <v>2.4</v>
      </c>
      <c r="E382">
        <v>2.58</v>
      </c>
      <c r="F382" s="26">
        <v>60210600</v>
      </c>
      <c r="G382" s="26">
        <v>7161154026</v>
      </c>
      <c r="I382">
        <f t="shared" si="5"/>
        <v>2.4900000000000002</v>
      </c>
    </row>
    <row r="383" spans="1:9" x14ac:dyDescent="0.25">
      <c r="A383" t="s">
        <v>553</v>
      </c>
      <c r="B383">
        <v>2.46</v>
      </c>
      <c r="C383">
        <v>2.56</v>
      </c>
      <c r="D383">
        <v>2.46</v>
      </c>
      <c r="E383">
        <v>2.52</v>
      </c>
      <c r="F383" s="26">
        <v>47752200</v>
      </c>
      <c r="G383" s="26">
        <v>7009363877</v>
      </c>
      <c r="I383">
        <f t="shared" si="5"/>
        <v>2.5099999999999998</v>
      </c>
    </row>
    <row r="384" spans="1:9" x14ac:dyDescent="0.25">
      <c r="A384" t="s">
        <v>554</v>
      </c>
      <c r="B384">
        <v>2.38</v>
      </c>
      <c r="C384">
        <v>2.4900000000000002</v>
      </c>
      <c r="D384">
        <v>2.37</v>
      </c>
      <c r="E384">
        <v>2.4500000000000002</v>
      </c>
      <c r="F384" s="26">
        <v>43333600</v>
      </c>
      <c r="G384" s="26">
        <v>6807986908</v>
      </c>
      <c r="I384">
        <f t="shared" si="5"/>
        <v>2.4300000000000002</v>
      </c>
    </row>
    <row r="385" spans="1:9" x14ac:dyDescent="0.25">
      <c r="A385" t="s">
        <v>555</v>
      </c>
      <c r="B385">
        <v>2.36</v>
      </c>
      <c r="C385">
        <v>2.4500000000000002</v>
      </c>
      <c r="D385">
        <v>2.2000000000000002</v>
      </c>
      <c r="E385">
        <v>2.37</v>
      </c>
      <c r="F385" s="26">
        <v>62216500</v>
      </c>
      <c r="G385" s="26">
        <v>6596937174</v>
      </c>
      <c r="I385">
        <f t="shared" si="5"/>
        <v>2.3250000000000002</v>
      </c>
    </row>
    <row r="386" spans="1:9" x14ac:dyDescent="0.25">
      <c r="A386" t="s">
        <v>556</v>
      </c>
      <c r="B386">
        <v>2.46</v>
      </c>
      <c r="C386">
        <v>2.59</v>
      </c>
      <c r="D386">
        <v>2.34</v>
      </c>
      <c r="E386">
        <v>2.37</v>
      </c>
      <c r="F386" s="26">
        <v>56586500</v>
      </c>
      <c r="G386" s="26">
        <v>6574172821</v>
      </c>
      <c r="I386">
        <f t="shared" si="5"/>
        <v>2.4649999999999999</v>
      </c>
    </row>
    <row r="387" spans="1:9" x14ac:dyDescent="0.25">
      <c r="A387" t="s">
        <v>557</v>
      </c>
      <c r="B387">
        <v>2.52</v>
      </c>
      <c r="C387">
        <v>2.57</v>
      </c>
      <c r="D387">
        <v>2.37</v>
      </c>
      <c r="E387">
        <v>2.4300000000000002</v>
      </c>
      <c r="F387" s="26">
        <v>73441600</v>
      </c>
      <c r="G387" s="26">
        <v>6767100018</v>
      </c>
      <c r="I387">
        <f t="shared" si="5"/>
        <v>2.4699999999999998</v>
      </c>
    </row>
    <row r="388" spans="1:9" x14ac:dyDescent="0.25">
      <c r="A388" t="s">
        <v>558</v>
      </c>
      <c r="B388">
        <v>2.4700000000000002</v>
      </c>
      <c r="C388">
        <v>2.62</v>
      </c>
      <c r="D388">
        <v>2.2400000000000002</v>
      </c>
      <c r="E388">
        <v>2.5</v>
      </c>
      <c r="F388" s="26">
        <v>81217504</v>
      </c>
      <c r="G388" s="26">
        <v>6937235066</v>
      </c>
      <c r="I388">
        <f t="shared" si="5"/>
        <v>2.4300000000000002</v>
      </c>
    </row>
    <row r="389" spans="1:9" x14ac:dyDescent="0.25">
      <c r="A389" t="s">
        <v>559</v>
      </c>
      <c r="B389">
        <v>2.78</v>
      </c>
      <c r="C389">
        <v>2.9</v>
      </c>
      <c r="D389">
        <v>2.1800000000000002</v>
      </c>
      <c r="E389">
        <v>2.4700000000000002</v>
      </c>
      <c r="F389" s="26">
        <v>125555000</v>
      </c>
      <c r="G389" s="26">
        <v>6860547826</v>
      </c>
      <c r="I389">
        <f t="shared" si="5"/>
        <v>2.54</v>
      </c>
    </row>
    <row r="390" spans="1:9" x14ac:dyDescent="0.25">
      <c r="A390" t="s">
        <v>560</v>
      </c>
      <c r="B390">
        <v>3.01</v>
      </c>
      <c r="C390">
        <v>3.01</v>
      </c>
      <c r="D390">
        <v>2.64</v>
      </c>
      <c r="E390">
        <v>2.77</v>
      </c>
      <c r="F390" s="26">
        <v>94697296</v>
      </c>
      <c r="G390" s="26">
        <v>7690487773</v>
      </c>
      <c r="I390">
        <f t="shared" ref="I390:I410" si="6">(C390-D390)/2+D390</f>
        <v>2.8250000000000002</v>
      </c>
    </row>
    <row r="391" spans="1:9" x14ac:dyDescent="0.25">
      <c r="A391" t="s">
        <v>561</v>
      </c>
      <c r="B391">
        <v>2.71</v>
      </c>
      <c r="C391">
        <v>3.14</v>
      </c>
      <c r="D391">
        <v>2.71</v>
      </c>
      <c r="E391">
        <v>3</v>
      </c>
      <c r="F391" s="26">
        <v>140378000</v>
      </c>
      <c r="G391" s="26">
        <v>8352238343</v>
      </c>
      <c r="I391">
        <f t="shared" si="6"/>
        <v>2.9249999999999998</v>
      </c>
    </row>
    <row r="392" spans="1:9" x14ac:dyDescent="0.25">
      <c r="A392" t="s">
        <v>562</v>
      </c>
      <c r="B392">
        <v>2.75</v>
      </c>
      <c r="C392">
        <v>2.93</v>
      </c>
      <c r="D392">
        <v>2.56</v>
      </c>
      <c r="E392">
        <v>2.7</v>
      </c>
      <c r="F392" s="26">
        <v>103437000</v>
      </c>
      <c r="G392" s="26">
        <v>7496865693</v>
      </c>
      <c r="I392">
        <f t="shared" si="6"/>
        <v>2.7450000000000001</v>
      </c>
    </row>
    <row r="393" spans="1:9" x14ac:dyDescent="0.25">
      <c r="A393" t="s">
        <v>563</v>
      </c>
      <c r="B393">
        <v>2.72</v>
      </c>
      <c r="C393">
        <v>3.03</v>
      </c>
      <c r="D393">
        <v>2.6</v>
      </c>
      <c r="E393">
        <v>2.75</v>
      </c>
      <c r="F393" s="26">
        <v>125440000</v>
      </c>
      <c r="G393" s="26">
        <v>7656966638</v>
      </c>
      <c r="I393">
        <f t="shared" si="6"/>
        <v>2.8149999999999999</v>
      </c>
    </row>
    <row r="394" spans="1:9" x14ac:dyDescent="0.25">
      <c r="A394" t="s">
        <v>564</v>
      </c>
      <c r="B394">
        <v>2.6</v>
      </c>
      <c r="C394">
        <v>2.92</v>
      </c>
      <c r="D394">
        <v>1.99</v>
      </c>
      <c r="E394">
        <v>2.72</v>
      </c>
      <c r="F394" s="26">
        <v>239578000</v>
      </c>
      <c r="G394" s="26">
        <v>7550927557</v>
      </c>
      <c r="I394">
        <f t="shared" si="6"/>
        <v>2.4550000000000001</v>
      </c>
    </row>
    <row r="395" spans="1:9" x14ac:dyDescent="0.25">
      <c r="A395" t="s">
        <v>565</v>
      </c>
      <c r="B395">
        <v>3.47</v>
      </c>
      <c r="C395">
        <v>3.47</v>
      </c>
      <c r="D395">
        <v>2</v>
      </c>
      <c r="E395">
        <v>2.6</v>
      </c>
      <c r="F395" s="26">
        <v>256703008</v>
      </c>
      <c r="G395" s="26">
        <v>7229141337</v>
      </c>
      <c r="I395">
        <f t="shared" si="6"/>
        <v>2.7350000000000003</v>
      </c>
    </row>
    <row r="396" spans="1:9" x14ac:dyDescent="0.25">
      <c r="A396" t="s">
        <v>566</v>
      </c>
      <c r="B396">
        <v>3.72</v>
      </c>
      <c r="C396">
        <v>3.76</v>
      </c>
      <c r="D396">
        <v>3.48</v>
      </c>
      <c r="E396">
        <v>3.48</v>
      </c>
      <c r="F396" s="26">
        <v>94966600</v>
      </c>
      <c r="G396" s="26">
        <v>9679074919</v>
      </c>
      <c r="I396">
        <f t="shared" si="6"/>
        <v>3.62</v>
      </c>
    </row>
    <row r="397" spans="1:9" x14ac:dyDescent="0.25">
      <c r="A397" t="s">
        <v>567</v>
      </c>
      <c r="B397">
        <v>3.93</v>
      </c>
      <c r="C397">
        <v>3.98</v>
      </c>
      <c r="D397">
        <v>3.58</v>
      </c>
      <c r="E397">
        <v>3.74</v>
      </c>
      <c r="F397" s="26">
        <v>130318000</v>
      </c>
      <c r="G397" s="26">
        <v>10383018758</v>
      </c>
      <c r="I397">
        <f t="shared" si="6"/>
        <v>3.7800000000000002</v>
      </c>
    </row>
    <row r="398" spans="1:9" x14ac:dyDescent="0.25">
      <c r="A398" t="s">
        <v>568</v>
      </c>
      <c r="B398">
        <v>3.7</v>
      </c>
      <c r="C398">
        <v>4.0999999999999996</v>
      </c>
      <c r="D398">
        <v>3.7</v>
      </c>
      <c r="E398">
        <v>3.94</v>
      </c>
      <c r="F398" s="26">
        <v>198148992</v>
      </c>
      <c r="G398" s="26">
        <v>10942955134</v>
      </c>
      <c r="I398">
        <f t="shared" si="6"/>
        <v>3.9</v>
      </c>
    </row>
    <row r="399" spans="1:9" x14ac:dyDescent="0.25">
      <c r="A399" t="s">
        <v>569</v>
      </c>
      <c r="B399">
        <v>3.38</v>
      </c>
      <c r="C399">
        <v>3.73</v>
      </c>
      <c r="D399">
        <v>3.29</v>
      </c>
      <c r="E399">
        <v>3.69</v>
      </c>
      <c r="F399" s="26">
        <v>129802000</v>
      </c>
      <c r="G399" s="26">
        <v>10259329661</v>
      </c>
      <c r="I399">
        <f t="shared" si="6"/>
        <v>3.51</v>
      </c>
    </row>
    <row r="400" spans="1:9" x14ac:dyDescent="0.25">
      <c r="A400" t="s">
        <v>570</v>
      </c>
      <c r="B400">
        <v>3.78</v>
      </c>
      <c r="C400">
        <v>3.82</v>
      </c>
      <c r="D400">
        <v>3.18</v>
      </c>
      <c r="E400">
        <v>3.37</v>
      </c>
      <c r="F400" s="26">
        <v>245028000</v>
      </c>
      <c r="G400" s="26">
        <v>9359595708</v>
      </c>
      <c r="I400">
        <f t="shared" si="6"/>
        <v>3.5</v>
      </c>
    </row>
    <row r="401" spans="1:9" x14ac:dyDescent="0.25">
      <c r="A401" t="s">
        <v>571</v>
      </c>
      <c r="B401">
        <v>3.56</v>
      </c>
      <c r="C401">
        <v>3.78</v>
      </c>
      <c r="D401">
        <v>3.21</v>
      </c>
      <c r="E401">
        <v>3.78</v>
      </c>
      <c r="F401" s="26">
        <v>235594000</v>
      </c>
      <c r="G401" s="26">
        <v>10517436843</v>
      </c>
      <c r="I401">
        <f t="shared" si="6"/>
        <v>3.4950000000000001</v>
      </c>
    </row>
    <row r="402" spans="1:9" x14ac:dyDescent="0.25">
      <c r="A402" t="s">
        <v>572</v>
      </c>
      <c r="B402">
        <v>3.84</v>
      </c>
      <c r="C402">
        <v>3.92</v>
      </c>
      <c r="D402">
        <v>3.45</v>
      </c>
      <c r="E402">
        <v>3.54</v>
      </c>
      <c r="F402" s="26">
        <v>200086000</v>
      </c>
      <c r="G402" s="26">
        <v>9831671131</v>
      </c>
      <c r="I402">
        <f t="shared" si="6"/>
        <v>3.6850000000000001</v>
      </c>
    </row>
    <row r="403" spans="1:9" x14ac:dyDescent="0.25">
      <c r="A403" t="s">
        <v>573</v>
      </c>
      <c r="B403">
        <v>4.07</v>
      </c>
      <c r="C403">
        <v>4.1900000000000004</v>
      </c>
      <c r="D403">
        <v>3.36</v>
      </c>
      <c r="E403">
        <v>3.85</v>
      </c>
      <c r="F403" s="26">
        <v>317248000</v>
      </c>
      <c r="G403" s="26">
        <v>10689656539</v>
      </c>
      <c r="I403">
        <f t="shared" si="6"/>
        <v>3.7750000000000004</v>
      </c>
    </row>
    <row r="404" spans="1:9" x14ac:dyDescent="0.25">
      <c r="A404" t="s">
        <v>574</v>
      </c>
      <c r="B404">
        <v>3.95</v>
      </c>
      <c r="C404">
        <v>4.58</v>
      </c>
      <c r="D404">
        <v>3.93</v>
      </c>
      <c r="E404">
        <v>4.07</v>
      </c>
      <c r="F404" s="26">
        <v>249832992</v>
      </c>
      <c r="G404" s="26">
        <v>11314244789</v>
      </c>
      <c r="I404">
        <f t="shared" si="6"/>
        <v>4.2549999999999999</v>
      </c>
    </row>
    <row r="405" spans="1:9" x14ac:dyDescent="0.25">
      <c r="A405" t="s">
        <v>575</v>
      </c>
      <c r="B405">
        <v>3.75</v>
      </c>
      <c r="C405">
        <v>4.1900000000000004</v>
      </c>
      <c r="D405">
        <v>3.75</v>
      </c>
      <c r="E405">
        <v>3.94</v>
      </c>
      <c r="F405" s="26">
        <v>161228000</v>
      </c>
      <c r="G405" s="26">
        <v>10957547668</v>
      </c>
      <c r="I405">
        <f t="shared" si="6"/>
        <v>3.97</v>
      </c>
    </row>
    <row r="406" spans="1:9" x14ac:dyDescent="0.25">
      <c r="A406" t="s">
        <v>576</v>
      </c>
      <c r="B406">
        <v>4.0599999999999996</v>
      </c>
      <c r="C406">
        <v>4.2</v>
      </c>
      <c r="D406">
        <v>3.66</v>
      </c>
      <c r="E406">
        <v>3.75</v>
      </c>
      <c r="F406" s="26">
        <v>219320000</v>
      </c>
      <c r="G406" s="26">
        <v>10435607471</v>
      </c>
      <c r="I406">
        <f t="shared" si="6"/>
        <v>3.93</v>
      </c>
    </row>
    <row r="407" spans="1:9" x14ac:dyDescent="0.25">
      <c r="A407" t="s">
        <v>577</v>
      </c>
      <c r="B407">
        <v>4.13</v>
      </c>
      <c r="C407">
        <v>4.5</v>
      </c>
      <c r="D407">
        <v>3.76</v>
      </c>
      <c r="E407">
        <v>4.08</v>
      </c>
      <c r="F407" s="26">
        <v>376974016</v>
      </c>
      <c r="G407" s="26">
        <v>11346904270</v>
      </c>
      <c r="I407">
        <f t="shared" si="6"/>
        <v>4.13</v>
      </c>
    </row>
    <row r="408" spans="1:9" x14ac:dyDescent="0.25">
      <c r="A408" t="s">
        <v>578</v>
      </c>
      <c r="B408">
        <v>4</v>
      </c>
      <c r="C408">
        <v>4.1900000000000004</v>
      </c>
      <c r="D408">
        <v>3.9</v>
      </c>
      <c r="E408">
        <v>4.13</v>
      </c>
      <c r="F408" s="26">
        <v>203783008</v>
      </c>
      <c r="G408" s="26">
        <v>11470676753</v>
      </c>
      <c r="I408">
        <f t="shared" si="6"/>
        <v>4.0449999999999999</v>
      </c>
    </row>
    <row r="409" spans="1:9" x14ac:dyDescent="0.25">
      <c r="A409" t="s">
        <v>579</v>
      </c>
      <c r="B409">
        <v>4.09</v>
      </c>
      <c r="C409">
        <v>4.3099999999999996</v>
      </c>
      <c r="D409">
        <v>3.84</v>
      </c>
      <c r="E409">
        <v>4</v>
      </c>
      <c r="F409" s="26">
        <v>269750016</v>
      </c>
      <c r="G409" s="26">
        <v>11107419940</v>
      </c>
      <c r="I409">
        <f t="shared" si="6"/>
        <v>4.0749999999999993</v>
      </c>
    </row>
    <row r="410" spans="1:9" x14ac:dyDescent="0.25">
      <c r="A410" t="s">
        <v>580</v>
      </c>
      <c r="B410">
        <v>3.56</v>
      </c>
      <c r="C410">
        <v>4.3600000000000003</v>
      </c>
      <c r="D410">
        <v>3.42</v>
      </c>
      <c r="E410">
        <v>3.97</v>
      </c>
      <c r="F410" s="26">
        <v>256630000</v>
      </c>
      <c r="G410" s="26">
        <v>11046965157</v>
      </c>
      <c r="I410">
        <f t="shared" si="6"/>
        <v>3.89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0-0000-0000-000000000000}">
  <dimension ref="A1:C413"/>
  <sheetViews>
    <sheetView workbookViewId="0">
      <selection activeCell="A3" sqref="A3:A409"/>
    </sheetView>
  </sheetViews>
  <sheetFormatPr defaultRowHeight="15" x14ac:dyDescent="0.25"/>
  <cols>
    <col min="1" max="1" width="11.85546875" customWidth="1"/>
    <col min="2" max="2" width="14.7109375" customWidth="1"/>
  </cols>
  <sheetData>
    <row r="1" spans="1:3" x14ac:dyDescent="0.25">
      <c r="B1" t="s">
        <v>523</v>
      </c>
      <c r="C1" t="s">
        <v>524</v>
      </c>
    </row>
    <row r="2" spans="1:3" x14ac:dyDescent="0.25">
      <c r="A2" s="13">
        <v>43509</v>
      </c>
      <c r="B2" s="12">
        <v>43509</v>
      </c>
      <c r="C2">
        <v>1311.66</v>
      </c>
    </row>
    <row r="3" spans="1:3" x14ac:dyDescent="0.25">
      <c r="A3" s="15">
        <v>43508</v>
      </c>
      <c r="B3" s="12">
        <v>43508</v>
      </c>
      <c r="C3">
        <v>1310.58</v>
      </c>
    </row>
    <row r="4" spans="1:3" x14ac:dyDescent="0.25">
      <c r="A4" s="13">
        <v>43507</v>
      </c>
      <c r="B4" s="12">
        <v>43507</v>
      </c>
      <c r="C4">
        <v>1307.8499999999999</v>
      </c>
    </row>
    <row r="5" spans="1:3" x14ac:dyDescent="0.25">
      <c r="A5" s="13">
        <v>43506</v>
      </c>
      <c r="B5" s="12"/>
    </row>
    <row r="6" spans="1:3" x14ac:dyDescent="0.25">
      <c r="A6" s="15">
        <v>43505</v>
      </c>
      <c r="B6" s="12"/>
    </row>
    <row r="7" spans="1:3" x14ac:dyDescent="0.25">
      <c r="A7" s="13">
        <v>43504</v>
      </c>
      <c r="B7" s="12">
        <v>43504</v>
      </c>
      <c r="C7">
        <v>1314.25</v>
      </c>
    </row>
    <row r="8" spans="1:3" x14ac:dyDescent="0.25">
      <c r="A8" s="13">
        <v>43503</v>
      </c>
      <c r="B8" s="12">
        <v>43503</v>
      </c>
      <c r="C8">
        <v>1309.8499999999999</v>
      </c>
    </row>
    <row r="9" spans="1:3" x14ac:dyDescent="0.25">
      <c r="A9" s="15">
        <v>43502</v>
      </c>
      <c r="B9" s="12">
        <v>43502</v>
      </c>
      <c r="C9">
        <v>1306.27</v>
      </c>
    </row>
    <row r="10" spans="1:3" x14ac:dyDescent="0.25">
      <c r="A10" s="13">
        <v>43501</v>
      </c>
      <c r="B10" s="12">
        <v>43501</v>
      </c>
      <c r="C10">
        <v>1314.82</v>
      </c>
    </row>
    <row r="11" spans="1:3" x14ac:dyDescent="0.25">
      <c r="A11" s="13">
        <v>43500</v>
      </c>
      <c r="B11" s="12">
        <v>43500</v>
      </c>
      <c r="C11">
        <v>1311.9</v>
      </c>
    </row>
    <row r="12" spans="1:3" x14ac:dyDescent="0.25">
      <c r="A12" s="15">
        <v>43499</v>
      </c>
      <c r="B12" s="12"/>
    </row>
    <row r="13" spans="1:3" x14ac:dyDescent="0.25">
      <c r="A13" s="13">
        <v>43498</v>
      </c>
      <c r="B13" s="12"/>
    </row>
    <row r="14" spans="1:3" x14ac:dyDescent="0.25">
      <c r="A14" s="13">
        <v>43497</v>
      </c>
      <c r="B14" s="12">
        <v>43497</v>
      </c>
      <c r="C14">
        <v>1317.37</v>
      </c>
    </row>
    <row r="15" spans="1:3" x14ac:dyDescent="0.25">
      <c r="A15" s="15">
        <v>43496</v>
      </c>
      <c r="B15" s="12">
        <v>43496</v>
      </c>
      <c r="C15">
        <v>1321.02</v>
      </c>
    </row>
    <row r="16" spans="1:3" x14ac:dyDescent="0.25">
      <c r="A16" s="13">
        <v>43495</v>
      </c>
      <c r="B16" s="12">
        <v>43495</v>
      </c>
      <c r="C16">
        <v>1319.14</v>
      </c>
    </row>
    <row r="17" spans="1:3" x14ac:dyDescent="0.25">
      <c r="A17" s="13">
        <v>43494</v>
      </c>
      <c r="B17" s="12">
        <v>43494</v>
      </c>
      <c r="C17">
        <v>1311.44</v>
      </c>
    </row>
    <row r="18" spans="1:3" x14ac:dyDescent="0.25">
      <c r="A18" s="15">
        <v>43493</v>
      </c>
      <c r="B18" s="12">
        <v>43493</v>
      </c>
      <c r="C18">
        <v>1303.07</v>
      </c>
    </row>
    <row r="19" spans="1:3" x14ac:dyDescent="0.25">
      <c r="A19" s="13">
        <v>43492</v>
      </c>
      <c r="B19" s="12"/>
    </row>
    <row r="20" spans="1:3" x14ac:dyDescent="0.25">
      <c r="A20" s="13">
        <v>43491</v>
      </c>
      <c r="B20" s="12"/>
    </row>
    <row r="21" spans="1:3" x14ac:dyDescent="0.25">
      <c r="A21" s="15">
        <v>43490</v>
      </c>
      <c r="B21" s="12">
        <v>43490</v>
      </c>
      <c r="C21">
        <v>1303.04</v>
      </c>
    </row>
    <row r="22" spans="1:3" x14ac:dyDescent="0.25">
      <c r="A22" s="13">
        <v>43489</v>
      </c>
      <c r="B22" s="12">
        <v>43489</v>
      </c>
      <c r="C22">
        <v>1280.96</v>
      </c>
    </row>
    <row r="23" spans="1:3" x14ac:dyDescent="0.25">
      <c r="A23" s="13">
        <v>43488</v>
      </c>
      <c r="B23" s="12">
        <v>43488</v>
      </c>
      <c r="C23">
        <v>1282.5</v>
      </c>
    </row>
    <row r="24" spans="1:3" x14ac:dyDescent="0.25">
      <c r="A24" s="15">
        <v>43487</v>
      </c>
      <c r="B24" s="12">
        <v>43487</v>
      </c>
      <c r="C24">
        <v>1284.93</v>
      </c>
    </row>
    <row r="25" spans="1:3" x14ac:dyDescent="0.25">
      <c r="A25" s="13">
        <v>43486</v>
      </c>
      <c r="B25" s="12">
        <v>43486</v>
      </c>
      <c r="C25">
        <v>1280.05</v>
      </c>
    </row>
    <row r="26" spans="1:3" x14ac:dyDescent="0.25">
      <c r="A26" s="13">
        <v>43485</v>
      </c>
      <c r="B26" s="12"/>
    </row>
    <row r="27" spans="1:3" x14ac:dyDescent="0.25">
      <c r="A27" s="15">
        <v>43484</v>
      </c>
      <c r="B27" s="12"/>
    </row>
    <row r="28" spans="1:3" x14ac:dyDescent="0.25">
      <c r="A28" s="13">
        <v>43483</v>
      </c>
      <c r="B28" s="12">
        <v>43483</v>
      </c>
      <c r="C28">
        <v>1281.47</v>
      </c>
    </row>
    <row r="29" spans="1:3" x14ac:dyDescent="0.25">
      <c r="A29" s="13">
        <v>43482</v>
      </c>
      <c r="B29" s="12">
        <v>43482</v>
      </c>
      <c r="C29">
        <v>1291.73</v>
      </c>
    </row>
    <row r="30" spans="1:3" x14ac:dyDescent="0.25">
      <c r="A30" s="15">
        <v>43481</v>
      </c>
      <c r="B30" s="12">
        <v>43481</v>
      </c>
      <c r="C30">
        <v>1293.43</v>
      </c>
    </row>
    <row r="31" spans="1:3" x14ac:dyDescent="0.25">
      <c r="A31" s="13">
        <v>43480</v>
      </c>
      <c r="B31" s="12">
        <v>43480</v>
      </c>
      <c r="C31">
        <v>1289.23</v>
      </c>
    </row>
    <row r="32" spans="1:3" x14ac:dyDescent="0.25">
      <c r="A32" s="13">
        <v>43479</v>
      </c>
      <c r="B32" s="12">
        <v>43479</v>
      </c>
      <c r="C32">
        <v>1291.44</v>
      </c>
    </row>
    <row r="33" spans="1:3" x14ac:dyDescent="0.25">
      <c r="A33" s="15">
        <v>43478</v>
      </c>
      <c r="B33" s="12"/>
    </row>
    <row r="34" spans="1:3" x14ac:dyDescent="0.25">
      <c r="A34" s="13">
        <v>43477</v>
      </c>
      <c r="B34" s="12"/>
    </row>
    <row r="35" spans="1:3" x14ac:dyDescent="0.25">
      <c r="A35" s="13">
        <v>43476</v>
      </c>
      <c r="B35" s="12">
        <v>43476</v>
      </c>
      <c r="C35">
        <v>1287.28</v>
      </c>
    </row>
    <row r="36" spans="1:3" x14ac:dyDescent="0.25">
      <c r="A36" s="15">
        <v>43475</v>
      </c>
      <c r="B36" s="12">
        <v>43475</v>
      </c>
      <c r="C36">
        <v>1286.3900000000001</v>
      </c>
    </row>
    <row r="37" spans="1:3" x14ac:dyDescent="0.25">
      <c r="A37" s="13">
        <v>43474</v>
      </c>
      <c r="B37" s="12">
        <v>43474</v>
      </c>
      <c r="C37">
        <v>1293.25</v>
      </c>
    </row>
    <row r="38" spans="1:3" x14ac:dyDescent="0.25">
      <c r="A38" s="13">
        <v>43473</v>
      </c>
      <c r="B38" s="12">
        <v>43473</v>
      </c>
      <c r="C38">
        <v>1284.95</v>
      </c>
    </row>
    <row r="39" spans="1:3" x14ac:dyDescent="0.25">
      <c r="A39" s="15">
        <v>43472</v>
      </c>
      <c r="B39" s="12">
        <v>43472</v>
      </c>
      <c r="C39">
        <v>1289</v>
      </c>
    </row>
    <row r="40" spans="1:3" x14ac:dyDescent="0.25">
      <c r="A40" s="13">
        <v>43471</v>
      </c>
      <c r="B40" s="12"/>
    </row>
    <row r="41" spans="1:3" x14ac:dyDescent="0.25">
      <c r="A41" s="13">
        <v>43470</v>
      </c>
      <c r="B41" s="12"/>
    </row>
    <row r="42" spans="1:3" x14ac:dyDescent="0.25">
      <c r="A42" s="15">
        <v>43469</v>
      </c>
      <c r="B42" s="12">
        <v>43469</v>
      </c>
      <c r="C42">
        <v>1284.79</v>
      </c>
    </row>
    <row r="43" spans="1:3" x14ac:dyDescent="0.25">
      <c r="A43" s="13">
        <v>43468</v>
      </c>
      <c r="B43" s="12">
        <v>43468</v>
      </c>
      <c r="C43">
        <v>1293.97</v>
      </c>
    </row>
    <row r="44" spans="1:3" x14ac:dyDescent="0.25">
      <c r="A44" s="13">
        <v>43467</v>
      </c>
      <c r="B44" s="12">
        <v>43467</v>
      </c>
      <c r="C44">
        <v>1284.32</v>
      </c>
    </row>
    <row r="45" spans="1:3" x14ac:dyDescent="0.25">
      <c r="A45" s="15">
        <v>43466</v>
      </c>
      <c r="B45" s="12"/>
    </row>
    <row r="46" spans="1:3" x14ac:dyDescent="0.25">
      <c r="A46" s="13">
        <v>43465</v>
      </c>
      <c r="B46" s="12">
        <v>43465</v>
      </c>
      <c r="C46">
        <v>1282.29</v>
      </c>
    </row>
    <row r="47" spans="1:3" x14ac:dyDescent="0.25">
      <c r="A47" s="13">
        <v>43464</v>
      </c>
      <c r="B47" s="12"/>
    </row>
    <row r="48" spans="1:3" x14ac:dyDescent="0.25">
      <c r="A48" s="15">
        <v>43463</v>
      </c>
      <c r="B48" s="12"/>
    </row>
    <row r="49" spans="1:3" x14ac:dyDescent="0.25">
      <c r="A49" s="13">
        <v>43462</v>
      </c>
      <c r="B49" s="12">
        <v>43462</v>
      </c>
      <c r="C49">
        <v>1280.81</v>
      </c>
    </row>
    <row r="50" spans="1:3" x14ac:dyDescent="0.25">
      <c r="A50" s="13">
        <v>43461</v>
      </c>
      <c r="B50" s="12">
        <v>43461</v>
      </c>
      <c r="C50">
        <v>1275.44</v>
      </c>
    </row>
    <row r="51" spans="1:3" x14ac:dyDescent="0.25">
      <c r="A51" s="15">
        <v>43460</v>
      </c>
      <c r="B51" s="12">
        <v>43460</v>
      </c>
      <c r="C51">
        <v>1266.8499999999999</v>
      </c>
    </row>
    <row r="52" spans="1:3" x14ac:dyDescent="0.25">
      <c r="A52" s="13">
        <v>43459</v>
      </c>
      <c r="B52" s="12">
        <v>43459</v>
      </c>
      <c r="C52">
        <v>1269.8</v>
      </c>
    </row>
    <row r="53" spans="1:3" x14ac:dyDescent="0.25">
      <c r="A53" s="13">
        <v>43458</v>
      </c>
      <c r="B53" s="12">
        <v>43458</v>
      </c>
      <c r="C53">
        <v>1269.02</v>
      </c>
    </row>
    <row r="54" spans="1:3" x14ac:dyDescent="0.25">
      <c r="A54" s="15">
        <v>43457</v>
      </c>
      <c r="B54" s="12"/>
    </row>
    <row r="55" spans="1:3" x14ac:dyDescent="0.25">
      <c r="A55" s="13">
        <v>43456</v>
      </c>
      <c r="B55" s="12"/>
    </row>
    <row r="56" spans="1:3" x14ac:dyDescent="0.25">
      <c r="A56" s="13">
        <v>43455</v>
      </c>
      <c r="B56" s="12">
        <v>43455</v>
      </c>
      <c r="C56">
        <v>1255.79</v>
      </c>
    </row>
    <row r="57" spans="1:3" x14ac:dyDescent="0.25">
      <c r="A57" s="15">
        <v>43454</v>
      </c>
      <c r="B57" s="12">
        <v>43454</v>
      </c>
      <c r="C57">
        <v>1259.5899999999999</v>
      </c>
    </row>
    <row r="58" spans="1:3" x14ac:dyDescent="0.25">
      <c r="A58" s="13">
        <v>43453</v>
      </c>
      <c r="B58" s="12">
        <v>43453</v>
      </c>
      <c r="C58">
        <v>1242.8</v>
      </c>
    </row>
    <row r="59" spans="1:3" x14ac:dyDescent="0.25">
      <c r="A59" s="13">
        <v>43452</v>
      </c>
      <c r="B59" s="12">
        <v>43452</v>
      </c>
      <c r="C59">
        <v>1249.1500000000001</v>
      </c>
    </row>
    <row r="60" spans="1:3" x14ac:dyDescent="0.25">
      <c r="A60" s="15">
        <v>43451</v>
      </c>
      <c r="B60" s="12">
        <v>43451</v>
      </c>
      <c r="C60">
        <v>1245.58</v>
      </c>
    </row>
    <row r="61" spans="1:3" x14ac:dyDescent="0.25">
      <c r="A61" s="13">
        <v>43450</v>
      </c>
      <c r="B61" s="12"/>
    </row>
    <row r="62" spans="1:3" x14ac:dyDescent="0.25">
      <c r="A62" s="13">
        <v>43449</v>
      </c>
      <c r="B62" s="12"/>
    </row>
    <row r="63" spans="1:3" x14ac:dyDescent="0.25">
      <c r="A63" s="15">
        <v>43448</v>
      </c>
      <c r="B63" s="12">
        <v>43448</v>
      </c>
      <c r="C63">
        <v>1238.17</v>
      </c>
    </row>
    <row r="64" spans="1:3" x14ac:dyDescent="0.25">
      <c r="A64" s="13">
        <v>43447</v>
      </c>
      <c r="B64" s="12">
        <v>43447</v>
      </c>
      <c r="C64">
        <v>1241.69</v>
      </c>
    </row>
    <row r="65" spans="1:3" x14ac:dyDescent="0.25">
      <c r="A65" s="13">
        <v>43446</v>
      </c>
      <c r="B65" s="12">
        <v>43446</v>
      </c>
      <c r="C65">
        <v>1245.3699999999999</v>
      </c>
    </row>
    <row r="66" spans="1:3" x14ac:dyDescent="0.25">
      <c r="A66" s="15">
        <v>43445</v>
      </c>
      <c r="B66" s="12">
        <v>43445</v>
      </c>
      <c r="C66">
        <v>1243</v>
      </c>
    </row>
    <row r="67" spans="1:3" x14ac:dyDescent="0.25">
      <c r="A67" s="13">
        <v>43444</v>
      </c>
      <c r="B67" s="12">
        <v>43444</v>
      </c>
      <c r="C67">
        <v>1244.18</v>
      </c>
    </row>
    <row r="68" spans="1:3" x14ac:dyDescent="0.25">
      <c r="A68" s="13">
        <v>43443</v>
      </c>
      <c r="B68" s="12"/>
    </row>
    <row r="69" spans="1:3" x14ac:dyDescent="0.25">
      <c r="A69" s="15">
        <v>43442</v>
      </c>
      <c r="B69" s="12"/>
    </row>
    <row r="70" spans="1:3" x14ac:dyDescent="0.25">
      <c r="A70" s="13">
        <v>43441</v>
      </c>
      <c r="B70" s="12">
        <v>43441</v>
      </c>
      <c r="C70">
        <v>1248.21</v>
      </c>
    </row>
    <row r="71" spans="1:3" x14ac:dyDescent="0.25">
      <c r="A71" s="13">
        <v>43440</v>
      </c>
      <c r="B71" s="12">
        <v>43440</v>
      </c>
      <c r="C71">
        <v>1237.51</v>
      </c>
    </row>
    <row r="72" spans="1:3" x14ac:dyDescent="0.25">
      <c r="A72" s="15">
        <v>43439</v>
      </c>
      <c r="B72" s="12">
        <v>43439</v>
      </c>
      <c r="C72">
        <v>1237.1199999999999</v>
      </c>
    </row>
    <row r="73" spans="1:3" x14ac:dyDescent="0.25">
      <c r="A73" s="13">
        <v>43438</v>
      </c>
      <c r="B73" s="12">
        <v>43438</v>
      </c>
      <c r="C73">
        <v>1238.27</v>
      </c>
    </row>
    <row r="74" spans="1:3" x14ac:dyDescent="0.25">
      <c r="A74" s="13">
        <v>43437</v>
      </c>
      <c r="B74" s="12">
        <v>43437</v>
      </c>
      <c r="C74">
        <v>1230.4100000000001</v>
      </c>
    </row>
    <row r="75" spans="1:3" x14ac:dyDescent="0.25">
      <c r="A75" s="15">
        <v>43436</v>
      </c>
      <c r="B75" s="12"/>
    </row>
    <row r="76" spans="1:3" x14ac:dyDescent="0.25">
      <c r="A76" s="13">
        <v>43435</v>
      </c>
      <c r="B76" s="12"/>
    </row>
    <row r="77" spans="1:3" x14ac:dyDescent="0.25">
      <c r="A77" s="13">
        <v>43434</v>
      </c>
      <c r="B77" s="12">
        <v>43434</v>
      </c>
      <c r="C77">
        <v>1222.18</v>
      </c>
    </row>
    <row r="78" spans="1:3" x14ac:dyDescent="0.25">
      <c r="A78" s="15">
        <v>43433</v>
      </c>
      <c r="B78" s="12">
        <v>43433</v>
      </c>
      <c r="C78">
        <v>1223.93</v>
      </c>
    </row>
    <row r="79" spans="1:3" x14ac:dyDescent="0.25">
      <c r="A79" s="13">
        <v>43432</v>
      </c>
      <c r="B79" s="12">
        <v>43432</v>
      </c>
      <c r="C79">
        <v>1220.96</v>
      </c>
    </row>
    <row r="80" spans="1:3" x14ac:dyDescent="0.25">
      <c r="A80" s="13">
        <v>43431</v>
      </c>
      <c r="B80" s="12">
        <v>43431</v>
      </c>
      <c r="C80">
        <v>1214.79</v>
      </c>
    </row>
    <row r="81" spans="1:3" x14ac:dyDescent="0.25">
      <c r="A81" s="15">
        <v>43430</v>
      </c>
      <c r="B81" s="12">
        <v>43430</v>
      </c>
      <c r="C81">
        <v>1222.05</v>
      </c>
    </row>
    <row r="82" spans="1:3" x14ac:dyDescent="0.25">
      <c r="A82" s="13">
        <v>43429</v>
      </c>
      <c r="B82" s="12"/>
    </row>
    <row r="83" spans="1:3" x14ac:dyDescent="0.25">
      <c r="A83" s="13">
        <v>43428</v>
      </c>
      <c r="B83" s="12"/>
    </row>
    <row r="84" spans="1:3" x14ac:dyDescent="0.25">
      <c r="A84" s="15">
        <v>43427</v>
      </c>
      <c r="B84" s="12">
        <v>43427</v>
      </c>
      <c r="C84">
        <v>1222.8499999999999</v>
      </c>
    </row>
    <row r="85" spans="1:3" x14ac:dyDescent="0.25">
      <c r="A85" s="13">
        <v>43426</v>
      </c>
      <c r="B85" s="12">
        <v>43426</v>
      </c>
      <c r="C85">
        <v>1226.8599999999999</v>
      </c>
    </row>
    <row r="86" spans="1:3" x14ac:dyDescent="0.25">
      <c r="A86" s="13">
        <v>43425</v>
      </c>
      <c r="B86" s="12">
        <v>43425</v>
      </c>
      <c r="C86">
        <v>1225.82</v>
      </c>
    </row>
    <row r="87" spans="1:3" x14ac:dyDescent="0.25">
      <c r="A87" s="15">
        <v>43424</v>
      </c>
      <c r="B87" s="12">
        <v>43424</v>
      </c>
      <c r="C87">
        <v>1221.43</v>
      </c>
    </row>
    <row r="88" spans="1:3" x14ac:dyDescent="0.25">
      <c r="A88" s="13">
        <v>43423</v>
      </c>
      <c r="B88" s="12">
        <v>43423</v>
      </c>
      <c r="C88">
        <v>1223.8499999999999</v>
      </c>
    </row>
    <row r="89" spans="1:3" x14ac:dyDescent="0.25">
      <c r="A89" s="13">
        <v>43422</v>
      </c>
      <c r="B89" s="12"/>
    </row>
    <row r="90" spans="1:3" x14ac:dyDescent="0.25">
      <c r="A90" s="15">
        <v>43421</v>
      </c>
      <c r="B90" s="12"/>
    </row>
    <row r="91" spans="1:3" x14ac:dyDescent="0.25">
      <c r="A91" s="13">
        <v>43420</v>
      </c>
      <c r="B91" s="12">
        <v>43420</v>
      </c>
      <c r="C91">
        <v>1221.19</v>
      </c>
    </row>
    <row r="92" spans="1:3" x14ac:dyDescent="0.25">
      <c r="A92" s="13">
        <v>43419</v>
      </c>
      <c r="B92" s="12">
        <v>43419</v>
      </c>
      <c r="C92">
        <v>1213.08</v>
      </c>
    </row>
    <row r="93" spans="1:3" x14ac:dyDescent="0.25">
      <c r="A93" s="15">
        <v>43418</v>
      </c>
      <c r="B93" s="12">
        <v>43418</v>
      </c>
      <c r="C93">
        <v>1210.6300000000001</v>
      </c>
    </row>
    <row r="94" spans="1:3" x14ac:dyDescent="0.25">
      <c r="A94" s="13">
        <v>43417</v>
      </c>
      <c r="B94" s="12">
        <v>43417</v>
      </c>
      <c r="C94">
        <v>1201.93</v>
      </c>
    </row>
    <row r="95" spans="1:3" x14ac:dyDescent="0.25">
      <c r="A95" s="13">
        <v>43416</v>
      </c>
      <c r="B95" s="12">
        <v>43416</v>
      </c>
      <c r="C95">
        <v>1200.19</v>
      </c>
    </row>
    <row r="96" spans="1:3" x14ac:dyDescent="0.25">
      <c r="A96" s="15">
        <v>43415</v>
      </c>
      <c r="B96" s="12"/>
    </row>
    <row r="97" spans="1:3" x14ac:dyDescent="0.25">
      <c r="A97" s="13">
        <v>43414</v>
      </c>
      <c r="B97" s="12"/>
    </row>
    <row r="98" spans="1:3" x14ac:dyDescent="0.25">
      <c r="A98" s="13">
        <v>43413</v>
      </c>
      <c r="B98" s="12">
        <v>43413</v>
      </c>
      <c r="C98">
        <v>1209.6300000000001</v>
      </c>
    </row>
    <row r="99" spans="1:3" x14ac:dyDescent="0.25">
      <c r="A99" s="15">
        <v>43412</v>
      </c>
      <c r="B99" s="12">
        <v>43412</v>
      </c>
      <c r="C99">
        <v>1223.3499999999999</v>
      </c>
    </row>
    <row r="100" spans="1:3" x14ac:dyDescent="0.25">
      <c r="A100" s="13">
        <v>43411</v>
      </c>
      <c r="B100" s="12">
        <v>43411</v>
      </c>
      <c r="C100">
        <v>1226.19</v>
      </c>
    </row>
    <row r="101" spans="1:3" x14ac:dyDescent="0.25">
      <c r="A101" s="13">
        <v>43410</v>
      </c>
      <c r="B101" s="12">
        <v>43410</v>
      </c>
      <c r="C101">
        <v>1226.67</v>
      </c>
    </row>
    <row r="102" spans="1:3" x14ac:dyDescent="0.25">
      <c r="A102" s="15">
        <v>43409</v>
      </c>
      <c r="B102" s="12">
        <v>43409</v>
      </c>
      <c r="C102">
        <v>1231.25</v>
      </c>
    </row>
    <row r="103" spans="1:3" x14ac:dyDescent="0.25">
      <c r="A103" s="13">
        <v>43408</v>
      </c>
      <c r="B103" s="12"/>
    </row>
    <row r="104" spans="1:3" x14ac:dyDescent="0.25">
      <c r="A104" s="13">
        <v>43407</v>
      </c>
      <c r="B104" s="12"/>
    </row>
    <row r="105" spans="1:3" x14ac:dyDescent="0.25">
      <c r="A105" s="15">
        <v>43406</v>
      </c>
      <c r="B105" s="12">
        <v>43406</v>
      </c>
      <c r="C105">
        <v>1232.58</v>
      </c>
    </row>
    <row r="106" spans="1:3" x14ac:dyDescent="0.25">
      <c r="A106" s="13">
        <v>43405</v>
      </c>
      <c r="B106" s="12">
        <v>43405</v>
      </c>
      <c r="C106">
        <v>1233.1600000000001</v>
      </c>
    </row>
    <row r="107" spans="1:3" x14ac:dyDescent="0.25">
      <c r="A107" s="13">
        <v>43404</v>
      </c>
      <c r="B107" s="12">
        <v>43404</v>
      </c>
      <c r="C107">
        <v>1214.43</v>
      </c>
    </row>
    <row r="108" spans="1:3" x14ac:dyDescent="0.25">
      <c r="A108" s="15">
        <v>43403</v>
      </c>
      <c r="B108" s="12">
        <v>43403</v>
      </c>
      <c r="C108">
        <v>1222.74</v>
      </c>
    </row>
    <row r="109" spans="1:3" x14ac:dyDescent="0.25">
      <c r="A109" s="13">
        <v>43402</v>
      </c>
      <c r="B109" s="12">
        <v>43402</v>
      </c>
      <c r="C109">
        <v>1229.25</v>
      </c>
    </row>
    <row r="110" spans="1:3" x14ac:dyDescent="0.25">
      <c r="A110" s="13">
        <v>43401</v>
      </c>
      <c r="B110" s="12"/>
    </row>
    <row r="111" spans="1:3" x14ac:dyDescent="0.25">
      <c r="A111" s="15">
        <v>43400</v>
      </c>
      <c r="B111" s="12"/>
    </row>
    <row r="112" spans="1:3" x14ac:dyDescent="0.25">
      <c r="A112" s="13">
        <v>43399</v>
      </c>
      <c r="B112" s="12">
        <v>43399</v>
      </c>
      <c r="C112">
        <v>1232.98</v>
      </c>
    </row>
    <row r="113" spans="1:3" x14ac:dyDescent="0.25">
      <c r="A113" s="13">
        <v>43398</v>
      </c>
      <c r="B113" s="12">
        <v>43398</v>
      </c>
      <c r="C113">
        <v>1231.9100000000001</v>
      </c>
    </row>
    <row r="114" spans="1:3" x14ac:dyDescent="0.25">
      <c r="A114" s="15">
        <v>43397</v>
      </c>
      <c r="B114" s="12">
        <v>43397</v>
      </c>
      <c r="C114">
        <v>1233.47</v>
      </c>
    </row>
    <row r="115" spans="1:3" x14ac:dyDescent="0.25">
      <c r="A115" s="13">
        <v>43396</v>
      </c>
      <c r="B115" s="12">
        <v>43396</v>
      </c>
      <c r="C115">
        <v>1230.0899999999999</v>
      </c>
    </row>
    <row r="116" spans="1:3" x14ac:dyDescent="0.25">
      <c r="A116" s="13">
        <v>43395</v>
      </c>
      <c r="B116" s="12">
        <v>43395</v>
      </c>
      <c r="C116">
        <v>1221.8800000000001</v>
      </c>
    </row>
    <row r="117" spans="1:3" x14ac:dyDescent="0.25">
      <c r="A117" s="15">
        <v>43394</v>
      </c>
      <c r="B117" s="12"/>
    </row>
    <row r="118" spans="1:3" x14ac:dyDescent="0.25">
      <c r="A118" s="13">
        <v>43393</v>
      </c>
      <c r="B118" s="12"/>
    </row>
    <row r="119" spans="1:3" x14ac:dyDescent="0.25">
      <c r="A119" s="13">
        <v>43392</v>
      </c>
      <c r="B119" s="12">
        <v>43392</v>
      </c>
      <c r="C119">
        <v>1226.08</v>
      </c>
    </row>
    <row r="120" spans="1:3" x14ac:dyDescent="0.25">
      <c r="A120" s="15">
        <v>43391</v>
      </c>
      <c r="B120" s="12">
        <v>43391</v>
      </c>
      <c r="C120">
        <v>1225.52</v>
      </c>
    </row>
    <row r="121" spans="1:3" x14ac:dyDescent="0.25">
      <c r="A121" s="13">
        <v>43390</v>
      </c>
      <c r="B121" s="12">
        <v>43390</v>
      </c>
      <c r="C121">
        <v>1222.0899999999999</v>
      </c>
    </row>
    <row r="122" spans="1:3" x14ac:dyDescent="0.25">
      <c r="A122" s="13">
        <v>43389</v>
      </c>
      <c r="B122" s="12">
        <v>43389</v>
      </c>
      <c r="C122">
        <v>1224.77</v>
      </c>
    </row>
    <row r="123" spans="1:3" x14ac:dyDescent="0.25">
      <c r="A123" s="15">
        <v>43388</v>
      </c>
      <c r="B123" s="12">
        <v>43388</v>
      </c>
      <c r="C123">
        <v>1226.94</v>
      </c>
    </row>
    <row r="124" spans="1:3" x14ac:dyDescent="0.25">
      <c r="A124" s="13">
        <v>43387</v>
      </c>
      <c r="B124" s="12"/>
    </row>
    <row r="125" spans="1:3" x14ac:dyDescent="0.25">
      <c r="A125" s="13">
        <v>43386</v>
      </c>
      <c r="B125" s="12"/>
    </row>
    <row r="126" spans="1:3" x14ac:dyDescent="0.25">
      <c r="A126" s="15">
        <v>43385</v>
      </c>
      <c r="B126" s="12">
        <v>43385</v>
      </c>
      <c r="C126">
        <v>1217.5899999999999</v>
      </c>
    </row>
    <row r="127" spans="1:3" x14ac:dyDescent="0.25">
      <c r="A127" s="13">
        <v>43384</v>
      </c>
      <c r="B127" s="12">
        <v>43384</v>
      </c>
      <c r="C127">
        <v>1223.8699999999999</v>
      </c>
    </row>
    <row r="128" spans="1:3" x14ac:dyDescent="0.25">
      <c r="A128" s="13">
        <v>43383</v>
      </c>
      <c r="B128" s="12">
        <v>43383</v>
      </c>
      <c r="C128">
        <v>1194.5999999999999</v>
      </c>
    </row>
    <row r="129" spans="1:3" x14ac:dyDescent="0.25">
      <c r="A129" s="15">
        <v>43382</v>
      </c>
      <c r="B129" s="12">
        <v>43382</v>
      </c>
      <c r="C129">
        <v>1189.51</v>
      </c>
    </row>
    <row r="130" spans="1:3" x14ac:dyDescent="0.25">
      <c r="A130" s="13">
        <v>43381</v>
      </c>
      <c r="B130" s="12">
        <v>43381</v>
      </c>
      <c r="C130">
        <v>1187.8499999999999</v>
      </c>
    </row>
    <row r="131" spans="1:3" x14ac:dyDescent="0.25">
      <c r="A131" s="13">
        <v>43380</v>
      </c>
      <c r="B131" s="12"/>
    </row>
    <row r="132" spans="1:3" x14ac:dyDescent="0.25">
      <c r="A132" s="15">
        <v>43379</v>
      </c>
      <c r="B132" s="12"/>
    </row>
    <row r="133" spans="1:3" x14ac:dyDescent="0.25">
      <c r="A133" s="13">
        <v>43378</v>
      </c>
      <c r="B133" s="12">
        <v>43378</v>
      </c>
      <c r="C133">
        <v>1202.67</v>
      </c>
    </row>
    <row r="134" spans="1:3" x14ac:dyDescent="0.25">
      <c r="A134" s="13">
        <v>43377</v>
      </c>
      <c r="B134" s="12">
        <v>43377</v>
      </c>
      <c r="C134">
        <v>1199.5999999999999</v>
      </c>
    </row>
    <row r="135" spans="1:3" x14ac:dyDescent="0.25">
      <c r="A135" s="15">
        <v>43376</v>
      </c>
      <c r="B135" s="12">
        <v>43376</v>
      </c>
      <c r="C135">
        <v>1197.1400000000001</v>
      </c>
    </row>
    <row r="136" spans="1:3" x14ac:dyDescent="0.25">
      <c r="A136" s="13">
        <v>43375</v>
      </c>
      <c r="B136" s="12">
        <v>43375</v>
      </c>
      <c r="C136">
        <v>1203.08</v>
      </c>
    </row>
    <row r="137" spans="1:3" x14ac:dyDescent="0.25">
      <c r="A137" s="13">
        <v>43374</v>
      </c>
      <c r="B137" s="12">
        <v>43374</v>
      </c>
      <c r="C137">
        <v>1188.7</v>
      </c>
    </row>
    <row r="138" spans="1:3" x14ac:dyDescent="0.25">
      <c r="A138" s="15">
        <v>43373</v>
      </c>
      <c r="B138" s="12"/>
    </row>
    <row r="139" spans="1:3" x14ac:dyDescent="0.25">
      <c r="A139" s="13">
        <v>43372</v>
      </c>
      <c r="B139" s="12"/>
    </row>
    <row r="140" spans="1:3" x14ac:dyDescent="0.25">
      <c r="A140" s="13">
        <v>43371</v>
      </c>
      <c r="B140" s="12">
        <v>43371</v>
      </c>
      <c r="C140">
        <v>1192.1600000000001</v>
      </c>
    </row>
    <row r="141" spans="1:3" x14ac:dyDescent="0.25">
      <c r="A141" s="15">
        <v>43370</v>
      </c>
      <c r="B141" s="12">
        <v>43370</v>
      </c>
      <c r="C141">
        <v>1182.58</v>
      </c>
    </row>
    <row r="142" spans="1:3" x14ac:dyDescent="0.25">
      <c r="A142" s="13">
        <v>43369</v>
      </c>
      <c r="B142" s="12">
        <v>43369</v>
      </c>
      <c r="C142">
        <v>1194.24</v>
      </c>
    </row>
    <row r="143" spans="1:3" x14ac:dyDescent="0.25">
      <c r="A143" s="13">
        <v>43368</v>
      </c>
      <c r="B143" s="12">
        <v>43368</v>
      </c>
      <c r="C143">
        <v>1200.99</v>
      </c>
    </row>
    <row r="144" spans="1:3" x14ac:dyDescent="0.25">
      <c r="A144" s="15">
        <v>43367</v>
      </c>
      <c r="B144" s="12">
        <v>43367</v>
      </c>
      <c r="C144">
        <v>1198.77</v>
      </c>
    </row>
    <row r="145" spans="1:3" x14ac:dyDescent="0.25">
      <c r="A145" s="13">
        <v>43366</v>
      </c>
      <c r="B145" s="12"/>
    </row>
    <row r="146" spans="1:3" x14ac:dyDescent="0.25">
      <c r="A146" s="13">
        <v>43365</v>
      </c>
      <c r="B146" s="12"/>
    </row>
    <row r="147" spans="1:3" x14ac:dyDescent="0.25">
      <c r="A147" s="15">
        <v>43364</v>
      </c>
      <c r="B147" s="12">
        <v>43364</v>
      </c>
      <c r="C147">
        <v>1198.8699999999999</v>
      </c>
    </row>
    <row r="148" spans="1:3" x14ac:dyDescent="0.25">
      <c r="A148" s="13">
        <v>43363</v>
      </c>
      <c r="B148" s="12">
        <v>43363</v>
      </c>
      <c r="C148">
        <v>1206.9000000000001</v>
      </c>
    </row>
    <row r="149" spans="1:3" x14ac:dyDescent="0.25">
      <c r="A149" s="13">
        <v>43362</v>
      </c>
      <c r="B149" s="12">
        <v>43362</v>
      </c>
      <c r="C149">
        <v>1203.79</v>
      </c>
    </row>
    <row r="150" spans="1:3" x14ac:dyDescent="0.25">
      <c r="A150" s="15">
        <v>43361</v>
      </c>
      <c r="B150" s="12">
        <v>43361</v>
      </c>
      <c r="C150">
        <v>1198.1300000000001</v>
      </c>
    </row>
    <row r="151" spans="1:3" x14ac:dyDescent="0.25">
      <c r="A151" s="13">
        <v>43360</v>
      </c>
      <c r="B151" s="12">
        <v>43360</v>
      </c>
      <c r="C151">
        <v>1201.24</v>
      </c>
    </row>
    <row r="152" spans="1:3" x14ac:dyDescent="0.25">
      <c r="A152" s="13">
        <v>43359</v>
      </c>
      <c r="B152" s="12"/>
    </row>
    <row r="153" spans="1:3" x14ac:dyDescent="0.25">
      <c r="A153" s="15">
        <v>43358</v>
      </c>
      <c r="B153" s="12"/>
    </row>
    <row r="154" spans="1:3" x14ac:dyDescent="0.25">
      <c r="A154" s="13">
        <v>43357</v>
      </c>
      <c r="B154" s="12">
        <v>43357</v>
      </c>
      <c r="C154">
        <v>1193.3699999999999</v>
      </c>
    </row>
    <row r="155" spans="1:3" x14ac:dyDescent="0.25">
      <c r="A155" s="13">
        <v>43356</v>
      </c>
      <c r="B155" s="12">
        <v>43356</v>
      </c>
      <c r="C155">
        <v>1201.28</v>
      </c>
    </row>
    <row r="156" spans="1:3" x14ac:dyDescent="0.25">
      <c r="A156" s="15">
        <v>43355</v>
      </c>
      <c r="B156" s="12">
        <v>43355</v>
      </c>
      <c r="C156">
        <v>1205.83</v>
      </c>
    </row>
    <row r="157" spans="1:3" x14ac:dyDescent="0.25">
      <c r="A157" s="13">
        <v>43354</v>
      </c>
      <c r="B157" s="12">
        <v>43354</v>
      </c>
      <c r="C157">
        <v>1198.3699999999999</v>
      </c>
    </row>
    <row r="158" spans="1:3" x14ac:dyDescent="0.25">
      <c r="A158" s="13">
        <v>43353</v>
      </c>
      <c r="B158" s="12">
        <v>43353</v>
      </c>
      <c r="C158">
        <v>1195.6400000000001</v>
      </c>
    </row>
    <row r="159" spans="1:3" x14ac:dyDescent="0.25">
      <c r="A159" s="15">
        <v>43352</v>
      </c>
      <c r="B159" s="12"/>
    </row>
    <row r="160" spans="1:3" x14ac:dyDescent="0.25">
      <c r="A160" s="13">
        <v>43351</v>
      </c>
      <c r="B160" s="12"/>
    </row>
    <row r="161" spans="1:3" x14ac:dyDescent="0.25">
      <c r="A161" s="13">
        <v>43350</v>
      </c>
      <c r="B161" s="12">
        <v>43350</v>
      </c>
      <c r="C161">
        <v>1195.1500000000001</v>
      </c>
    </row>
    <row r="162" spans="1:3" x14ac:dyDescent="0.25">
      <c r="A162" s="15">
        <v>43349</v>
      </c>
      <c r="B162" s="12">
        <v>43349</v>
      </c>
      <c r="C162">
        <v>1199.76</v>
      </c>
    </row>
    <row r="163" spans="1:3" x14ac:dyDescent="0.25">
      <c r="A163" s="13">
        <v>43348</v>
      </c>
      <c r="B163" s="12">
        <v>43348</v>
      </c>
      <c r="C163">
        <v>1196.46</v>
      </c>
    </row>
    <row r="164" spans="1:3" x14ac:dyDescent="0.25">
      <c r="A164" s="13">
        <v>43347</v>
      </c>
      <c r="B164" s="12">
        <v>43347</v>
      </c>
      <c r="C164">
        <v>1191.31</v>
      </c>
    </row>
    <row r="165" spans="1:3" x14ac:dyDescent="0.25">
      <c r="A165" s="15">
        <v>43346</v>
      </c>
      <c r="B165" s="12">
        <v>43346</v>
      </c>
      <c r="C165">
        <v>1201.0999999999999</v>
      </c>
    </row>
    <row r="166" spans="1:3" x14ac:dyDescent="0.25">
      <c r="A166" s="13">
        <v>43345</v>
      </c>
      <c r="B166" s="12"/>
    </row>
    <row r="167" spans="1:3" x14ac:dyDescent="0.25">
      <c r="A167" s="13">
        <v>43344</v>
      </c>
      <c r="B167" s="12"/>
    </row>
    <row r="168" spans="1:3" x14ac:dyDescent="0.25">
      <c r="A168" s="15">
        <v>43343</v>
      </c>
      <c r="B168" s="12">
        <v>43343</v>
      </c>
      <c r="C168">
        <v>1201.19</v>
      </c>
    </row>
    <row r="169" spans="1:3" x14ac:dyDescent="0.25">
      <c r="A169" s="13">
        <v>43342</v>
      </c>
      <c r="B169" s="12">
        <v>43342</v>
      </c>
      <c r="C169">
        <v>1199.68</v>
      </c>
    </row>
    <row r="170" spans="1:3" x14ac:dyDescent="0.25">
      <c r="A170" s="13">
        <v>43341</v>
      </c>
      <c r="B170" s="12">
        <v>43341</v>
      </c>
      <c r="C170">
        <v>1206.3800000000001</v>
      </c>
    </row>
    <row r="171" spans="1:3" x14ac:dyDescent="0.25">
      <c r="A171" s="15">
        <v>43340</v>
      </c>
      <c r="B171" s="12">
        <v>43340</v>
      </c>
      <c r="C171">
        <v>1200.8900000000001</v>
      </c>
    </row>
    <row r="172" spans="1:3" x14ac:dyDescent="0.25">
      <c r="A172" s="13">
        <v>43339</v>
      </c>
      <c r="B172" s="12">
        <v>43339</v>
      </c>
      <c r="C172">
        <v>1211.08</v>
      </c>
    </row>
    <row r="173" spans="1:3" x14ac:dyDescent="0.25">
      <c r="A173" s="13">
        <v>43338</v>
      </c>
      <c r="B173" s="12"/>
    </row>
    <row r="174" spans="1:3" x14ac:dyDescent="0.25">
      <c r="A174" s="15">
        <v>43337</v>
      </c>
      <c r="B174" s="12"/>
    </row>
    <row r="175" spans="1:3" x14ac:dyDescent="0.25">
      <c r="A175" s="13">
        <v>43336</v>
      </c>
      <c r="B175" s="12">
        <v>43336</v>
      </c>
      <c r="C175">
        <v>1205.82</v>
      </c>
    </row>
    <row r="176" spans="1:3" x14ac:dyDescent="0.25">
      <c r="A176" s="13">
        <v>43335</v>
      </c>
      <c r="B176" s="12">
        <v>43335</v>
      </c>
      <c r="C176">
        <v>1185.3</v>
      </c>
    </row>
    <row r="177" spans="1:3" x14ac:dyDescent="0.25">
      <c r="A177" s="15">
        <v>43334</v>
      </c>
      <c r="B177" s="12">
        <v>43334</v>
      </c>
      <c r="C177">
        <v>1195.48</v>
      </c>
    </row>
    <row r="178" spans="1:3" x14ac:dyDescent="0.25">
      <c r="A178" s="13">
        <v>43333</v>
      </c>
      <c r="B178" s="12">
        <v>43333</v>
      </c>
      <c r="C178">
        <v>1195.6400000000001</v>
      </c>
    </row>
    <row r="179" spans="1:3" x14ac:dyDescent="0.25">
      <c r="A179" s="13">
        <v>43332</v>
      </c>
      <c r="B179" s="12">
        <v>43332</v>
      </c>
      <c r="C179">
        <v>1190.28</v>
      </c>
    </row>
    <row r="180" spans="1:3" x14ac:dyDescent="0.25">
      <c r="A180" s="15">
        <v>43331</v>
      </c>
      <c r="B180" s="12">
        <v>43331</v>
      </c>
    </row>
    <row r="181" spans="1:3" x14ac:dyDescent="0.25">
      <c r="A181" s="13">
        <v>43330</v>
      </c>
      <c r="B181" s="12">
        <v>43330</v>
      </c>
    </row>
    <row r="182" spans="1:3" x14ac:dyDescent="0.25">
      <c r="A182" s="13">
        <v>43329</v>
      </c>
      <c r="B182" s="12">
        <v>43329</v>
      </c>
      <c r="C182">
        <v>1184.79</v>
      </c>
    </row>
    <row r="183" spans="1:3" x14ac:dyDescent="0.25">
      <c r="A183" s="15">
        <v>43328</v>
      </c>
      <c r="B183" s="12">
        <v>43328</v>
      </c>
      <c r="C183">
        <v>1173.93</v>
      </c>
    </row>
    <row r="184" spans="1:3" x14ac:dyDescent="0.25">
      <c r="A184" s="13">
        <v>43327</v>
      </c>
      <c r="B184" s="12">
        <v>43327</v>
      </c>
      <c r="C184">
        <v>1174.78</v>
      </c>
    </row>
    <row r="185" spans="1:3" x14ac:dyDescent="0.25">
      <c r="A185" s="13">
        <v>43326</v>
      </c>
      <c r="B185" s="12">
        <v>43326</v>
      </c>
      <c r="C185">
        <v>1193.97</v>
      </c>
    </row>
    <row r="186" spans="1:3" x14ac:dyDescent="0.25">
      <c r="A186" s="15">
        <v>43325</v>
      </c>
      <c r="B186" s="12">
        <v>43325</v>
      </c>
      <c r="C186">
        <v>1193.46</v>
      </c>
    </row>
    <row r="187" spans="1:3" x14ac:dyDescent="0.25">
      <c r="A187" s="13">
        <v>43324</v>
      </c>
      <c r="B187" s="12">
        <v>43324</v>
      </c>
    </row>
    <row r="188" spans="1:3" x14ac:dyDescent="0.25">
      <c r="A188" s="13">
        <v>43323</v>
      </c>
      <c r="B188" s="12">
        <v>43323</v>
      </c>
    </row>
    <row r="189" spans="1:3" x14ac:dyDescent="0.25">
      <c r="A189" s="15">
        <v>43322</v>
      </c>
      <c r="B189" s="12">
        <v>43322</v>
      </c>
      <c r="C189">
        <v>1211.44</v>
      </c>
    </row>
    <row r="190" spans="1:3" x14ac:dyDescent="0.25">
      <c r="A190" s="13">
        <v>43321</v>
      </c>
      <c r="B190" s="12">
        <v>43321</v>
      </c>
      <c r="C190">
        <v>1212.22</v>
      </c>
    </row>
    <row r="191" spans="1:3" x14ac:dyDescent="0.25">
      <c r="A191" s="13">
        <v>43320</v>
      </c>
      <c r="B191" s="12">
        <v>43320</v>
      </c>
      <c r="C191">
        <v>1213.6400000000001</v>
      </c>
    </row>
    <row r="192" spans="1:3" x14ac:dyDescent="0.25">
      <c r="A192" s="15">
        <v>43319</v>
      </c>
      <c r="B192" s="12">
        <v>43319</v>
      </c>
      <c r="C192">
        <v>1210.81</v>
      </c>
    </row>
    <row r="193" spans="1:3" x14ac:dyDescent="0.25">
      <c r="A193" s="13">
        <v>43318</v>
      </c>
      <c r="B193" s="12">
        <v>43318</v>
      </c>
      <c r="C193">
        <v>1207.45</v>
      </c>
    </row>
    <row r="194" spans="1:3" x14ac:dyDescent="0.25">
      <c r="A194" s="13">
        <v>43317</v>
      </c>
      <c r="B194" s="12">
        <v>43317</v>
      </c>
    </row>
    <row r="195" spans="1:3" x14ac:dyDescent="0.25">
      <c r="A195" s="15">
        <v>43316</v>
      </c>
      <c r="B195" s="12">
        <v>43316</v>
      </c>
    </row>
    <row r="196" spans="1:3" x14ac:dyDescent="0.25">
      <c r="A196" s="13">
        <v>43315</v>
      </c>
      <c r="B196" s="12">
        <v>43315</v>
      </c>
      <c r="C196">
        <v>1213.47</v>
      </c>
    </row>
    <row r="197" spans="1:3" x14ac:dyDescent="0.25">
      <c r="A197" s="13">
        <v>43314</v>
      </c>
      <c r="B197" s="12">
        <v>43314</v>
      </c>
      <c r="C197">
        <v>1207.69</v>
      </c>
    </row>
    <row r="198" spans="1:3" x14ac:dyDescent="0.25">
      <c r="A198" s="15">
        <v>43313</v>
      </c>
      <c r="B198" s="12">
        <v>43313</v>
      </c>
      <c r="C198">
        <v>1215.82</v>
      </c>
    </row>
    <row r="199" spans="1:3" x14ac:dyDescent="0.25">
      <c r="A199" s="13">
        <v>43312</v>
      </c>
      <c r="B199" s="12">
        <v>43312</v>
      </c>
      <c r="C199">
        <v>1223.95</v>
      </c>
    </row>
    <row r="200" spans="1:3" x14ac:dyDescent="0.25">
      <c r="A200" s="13">
        <v>43311</v>
      </c>
      <c r="B200" s="12">
        <v>43311</v>
      </c>
      <c r="C200">
        <v>1221.5</v>
      </c>
    </row>
    <row r="201" spans="1:3" x14ac:dyDescent="0.25">
      <c r="A201" s="15">
        <v>43310</v>
      </c>
      <c r="B201" s="12">
        <v>43310</v>
      </c>
    </row>
    <row r="202" spans="1:3" x14ac:dyDescent="0.25">
      <c r="A202" s="13">
        <v>43309</v>
      </c>
      <c r="B202" s="12">
        <v>43309</v>
      </c>
    </row>
    <row r="203" spans="1:3" x14ac:dyDescent="0.25">
      <c r="A203" s="13">
        <v>43308</v>
      </c>
      <c r="B203" s="12">
        <v>43308</v>
      </c>
      <c r="C203">
        <v>1223.07</v>
      </c>
    </row>
    <row r="204" spans="1:3" x14ac:dyDescent="0.25">
      <c r="A204" s="15">
        <v>43307</v>
      </c>
      <c r="B204" s="12">
        <v>43307</v>
      </c>
      <c r="C204">
        <v>1222.33</v>
      </c>
    </row>
    <row r="205" spans="1:3" x14ac:dyDescent="0.25">
      <c r="A205" s="13">
        <v>43306</v>
      </c>
      <c r="B205" s="12">
        <v>43306</v>
      </c>
      <c r="C205">
        <v>1231.42</v>
      </c>
    </row>
    <row r="206" spans="1:3" x14ac:dyDescent="0.25">
      <c r="A206" s="13">
        <v>43305</v>
      </c>
      <c r="B206" s="12">
        <v>43305</v>
      </c>
      <c r="C206">
        <v>1224.3499999999999</v>
      </c>
    </row>
    <row r="207" spans="1:3" x14ac:dyDescent="0.25">
      <c r="A207" s="15">
        <v>43304</v>
      </c>
      <c r="B207" s="12">
        <v>43304</v>
      </c>
      <c r="C207">
        <v>1224.29</v>
      </c>
    </row>
    <row r="208" spans="1:3" x14ac:dyDescent="0.25">
      <c r="A208" s="13">
        <v>43303</v>
      </c>
      <c r="B208" s="12"/>
    </row>
    <row r="209" spans="1:3" x14ac:dyDescent="0.25">
      <c r="A209" s="13">
        <v>43302</v>
      </c>
      <c r="B209" s="12"/>
    </row>
    <row r="210" spans="1:3" x14ac:dyDescent="0.25">
      <c r="A210" s="15">
        <v>43301</v>
      </c>
      <c r="B210" s="15">
        <v>43301</v>
      </c>
      <c r="C210">
        <v>1231.78</v>
      </c>
    </row>
    <row r="211" spans="1:3" x14ac:dyDescent="0.25">
      <c r="A211" s="13">
        <v>43300</v>
      </c>
      <c r="B211" s="13">
        <v>43300</v>
      </c>
      <c r="C211">
        <v>1222.76</v>
      </c>
    </row>
    <row r="212" spans="1:3" x14ac:dyDescent="0.25">
      <c r="A212" s="13">
        <v>43299</v>
      </c>
      <c r="B212" s="13">
        <v>43299</v>
      </c>
      <c r="C212">
        <v>1226.95</v>
      </c>
    </row>
    <row r="213" spans="1:3" x14ac:dyDescent="0.25">
      <c r="A213" s="15">
        <v>43298</v>
      </c>
      <c r="B213" s="15">
        <v>43298</v>
      </c>
      <c r="C213">
        <v>1227.48</v>
      </c>
    </row>
    <row r="214" spans="1:3" x14ac:dyDescent="0.25">
      <c r="A214" s="13">
        <v>43297</v>
      </c>
      <c r="B214" s="13">
        <v>43297</v>
      </c>
      <c r="C214">
        <v>1240.72</v>
      </c>
    </row>
    <row r="215" spans="1:3" x14ac:dyDescent="0.25">
      <c r="A215" s="13">
        <v>43296</v>
      </c>
      <c r="B215" s="12"/>
    </row>
    <row r="216" spans="1:3" x14ac:dyDescent="0.25">
      <c r="A216" s="15">
        <v>43295</v>
      </c>
      <c r="B216" s="12"/>
    </row>
    <row r="217" spans="1:3" x14ac:dyDescent="0.25">
      <c r="A217" s="13">
        <v>43294</v>
      </c>
      <c r="B217" s="24">
        <v>43294</v>
      </c>
      <c r="C217">
        <v>1241.26</v>
      </c>
    </row>
    <row r="218" spans="1:3" x14ac:dyDescent="0.25">
      <c r="A218" s="13">
        <v>43293</v>
      </c>
      <c r="B218" s="24">
        <v>43293</v>
      </c>
      <c r="C218">
        <v>1247.1600000000001</v>
      </c>
    </row>
    <row r="219" spans="1:3" x14ac:dyDescent="0.25">
      <c r="A219" s="15">
        <v>43292</v>
      </c>
      <c r="B219" s="24">
        <v>43292</v>
      </c>
      <c r="C219">
        <v>1241.79</v>
      </c>
    </row>
    <row r="220" spans="1:3" x14ac:dyDescent="0.25">
      <c r="A220" s="13">
        <v>43291</v>
      </c>
      <c r="B220" s="24">
        <v>43291</v>
      </c>
      <c r="C220">
        <v>1255.26</v>
      </c>
    </row>
    <row r="221" spans="1:3" x14ac:dyDescent="0.25">
      <c r="A221" s="13">
        <v>43290</v>
      </c>
      <c r="B221" s="24">
        <v>43290</v>
      </c>
      <c r="C221">
        <v>1257.42</v>
      </c>
    </row>
    <row r="222" spans="1:3" x14ac:dyDescent="0.25">
      <c r="A222" s="15">
        <v>43289</v>
      </c>
      <c r="B222" s="12"/>
    </row>
    <row r="223" spans="1:3" x14ac:dyDescent="0.25">
      <c r="A223" s="13">
        <v>43288</v>
      </c>
      <c r="B223" s="12"/>
    </row>
    <row r="224" spans="1:3" x14ac:dyDescent="0.25">
      <c r="A224" s="13">
        <v>43287</v>
      </c>
      <c r="B224" s="24">
        <v>43287</v>
      </c>
      <c r="C224">
        <v>1255</v>
      </c>
    </row>
    <row r="225" spans="1:3" x14ac:dyDescent="0.25">
      <c r="A225" s="15">
        <v>43286</v>
      </c>
      <c r="B225" s="24">
        <v>43286</v>
      </c>
      <c r="C225">
        <v>1257.69</v>
      </c>
    </row>
    <row r="226" spans="1:3" x14ac:dyDescent="0.25">
      <c r="A226" s="13">
        <v>43285</v>
      </c>
      <c r="B226" s="24">
        <v>43285</v>
      </c>
      <c r="C226">
        <v>1257.7</v>
      </c>
    </row>
    <row r="227" spans="1:3" x14ac:dyDescent="0.25">
      <c r="A227" s="13">
        <v>43284</v>
      </c>
      <c r="B227" s="24">
        <v>43284</v>
      </c>
      <c r="C227">
        <v>1252.49</v>
      </c>
    </row>
    <row r="228" spans="1:3" x14ac:dyDescent="0.25">
      <c r="A228" s="15">
        <v>43283</v>
      </c>
      <c r="B228" s="24">
        <v>43283</v>
      </c>
      <c r="C228">
        <v>1241.9000000000001</v>
      </c>
    </row>
    <row r="229" spans="1:3" x14ac:dyDescent="0.25">
      <c r="A229" s="13">
        <v>43282</v>
      </c>
      <c r="B229" s="12"/>
    </row>
    <row r="230" spans="1:3" x14ac:dyDescent="0.25">
      <c r="A230" s="13">
        <v>43281</v>
      </c>
      <c r="B230" s="12"/>
    </row>
    <row r="231" spans="1:3" x14ac:dyDescent="0.25">
      <c r="A231" s="15">
        <v>43280</v>
      </c>
      <c r="B231" s="24">
        <v>43280</v>
      </c>
      <c r="C231">
        <v>1252.9100000000001</v>
      </c>
    </row>
    <row r="232" spans="1:3" x14ac:dyDescent="0.25">
      <c r="A232" s="13">
        <v>43279</v>
      </c>
      <c r="B232" s="24">
        <v>43279</v>
      </c>
      <c r="C232">
        <v>1248.0899999999999</v>
      </c>
    </row>
    <row r="233" spans="1:3" x14ac:dyDescent="0.25">
      <c r="A233" s="13">
        <v>43278</v>
      </c>
      <c r="B233" s="24">
        <v>43278</v>
      </c>
      <c r="C233">
        <v>1252.2</v>
      </c>
    </row>
    <row r="234" spans="1:3" x14ac:dyDescent="0.25">
      <c r="A234" s="15">
        <v>43277</v>
      </c>
      <c r="B234" s="24">
        <v>43277</v>
      </c>
      <c r="C234">
        <v>1258.82</v>
      </c>
    </row>
    <row r="235" spans="1:3" x14ac:dyDescent="0.25">
      <c r="A235" s="13">
        <v>43276</v>
      </c>
      <c r="B235" s="24">
        <v>43276</v>
      </c>
      <c r="C235">
        <v>1265.4000000000001</v>
      </c>
    </row>
    <row r="236" spans="1:3" x14ac:dyDescent="0.25">
      <c r="A236" s="13">
        <v>43275</v>
      </c>
      <c r="B236" s="12"/>
    </row>
    <row r="237" spans="1:3" x14ac:dyDescent="0.25">
      <c r="A237" s="15">
        <v>43274</v>
      </c>
      <c r="B237" s="12"/>
    </row>
    <row r="238" spans="1:3" x14ac:dyDescent="0.25">
      <c r="A238" s="13">
        <v>43273</v>
      </c>
      <c r="B238" s="12">
        <v>43273</v>
      </c>
      <c r="C238">
        <v>1269.3800000000001</v>
      </c>
    </row>
    <row r="239" spans="1:3" x14ac:dyDescent="0.25">
      <c r="A239" s="13">
        <v>43272</v>
      </c>
      <c r="B239" s="12">
        <v>43272</v>
      </c>
      <c r="C239">
        <v>1266.81</v>
      </c>
    </row>
    <row r="240" spans="1:3" x14ac:dyDescent="0.25">
      <c r="A240" s="15">
        <v>43271</v>
      </c>
      <c r="B240" s="12">
        <v>43271</v>
      </c>
      <c r="C240">
        <v>1267.6600000000001</v>
      </c>
    </row>
    <row r="241" spans="1:3" x14ac:dyDescent="0.25">
      <c r="A241" s="13">
        <v>43270</v>
      </c>
      <c r="B241" s="12">
        <v>43270</v>
      </c>
      <c r="C241">
        <v>1274.46</v>
      </c>
    </row>
    <row r="242" spans="1:3" x14ac:dyDescent="0.25">
      <c r="A242" s="13">
        <v>43269</v>
      </c>
      <c r="B242" s="12">
        <v>43269</v>
      </c>
      <c r="C242">
        <v>1278.17</v>
      </c>
    </row>
    <row r="243" spans="1:3" x14ac:dyDescent="0.25">
      <c r="A243" s="15">
        <v>43268</v>
      </c>
      <c r="B243" s="12"/>
    </row>
    <row r="244" spans="1:3" x14ac:dyDescent="0.25">
      <c r="A244" s="13">
        <v>43267</v>
      </c>
      <c r="B244" s="12"/>
    </row>
    <row r="245" spans="1:3" x14ac:dyDescent="0.25">
      <c r="A245" s="13">
        <v>43266</v>
      </c>
      <c r="B245" s="12">
        <v>43266</v>
      </c>
      <c r="C245">
        <v>1279.3699999999999</v>
      </c>
    </row>
    <row r="246" spans="1:3" x14ac:dyDescent="0.25">
      <c r="A246" s="15">
        <v>43265</v>
      </c>
      <c r="B246" s="12">
        <v>43265</v>
      </c>
      <c r="C246">
        <v>1302.0899999999999</v>
      </c>
    </row>
    <row r="247" spans="1:3" x14ac:dyDescent="0.25">
      <c r="A247" s="13">
        <v>43264</v>
      </c>
      <c r="B247" s="12">
        <v>43264</v>
      </c>
      <c r="C247">
        <v>1299.1400000000001</v>
      </c>
    </row>
    <row r="248" spans="1:3" x14ac:dyDescent="0.25">
      <c r="A248" s="13">
        <v>43263</v>
      </c>
      <c r="B248" s="12">
        <v>43263</v>
      </c>
      <c r="C248">
        <v>1295.79</v>
      </c>
    </row>
    <row r="249" spans="1:3" x14ac:dyDescent="0.25">
      <c r="A249" s="15">
        <v>43262</v>
      </c>
      <c r="B249" s="12">
        <v>43262</v>
      </c>
      <c r="C249">
        <v>1300.27</v>
      </c>
    </row>
    <row r="250" spans="1:3" x14ac:dyDescent="0.25">
      <c r="A250" s="13">
        <v>43261</v>
      </c>
      <c r="B250" s="12"/>
    </row>
    <row r="251" spans="1:3" x14ac:dyDescent="0.25">
      <c r="A251" s="13">
        <v>43260</v>
      </c>
      <c r="B251" s="12"/>
    </row>
    <row r="252" spans="1:3" x14ac:dyDescent="0.25">
      <c r="A252" s="15">
        <v>43259</v>
      </c>
      <c r="B252" s="12">
        <v>43259</v>
      </c>
      <c r="C252">
        <v>1299.1600000000001</v>
      </c>
    </row>
    <row r="253" spans="1:3" x14ac:dyDescent="0.25">
      <c r="A253" s="13">
        <v>43258</v>
      </c>
      <c r="B253" s="12">
        <v>43258</v>
      </c>
      <c r="C253">
        <v>1297.05</v>
      </c>
    </row>
    <row r="254" spans="1:3" x14ac:dyDescent="0.25">
      <c r="A254" s="13">
        <v>43257</v>
      </c>
      <c r="B254" s="12">
        <v>43257</v>
      </c>
      <c r="C254">
        <v>1296.23</v>
      </c>
    </row>
    <row r="255" spans="1:3" x14ac:dyDescent="0.25">
      <c r="A255" s="15">
        <v>43256</v>
      </c>
      <c r="B255" s="12">
        <v>43256</v>
      </c>
      <c r="C255">
        <v>1296.1500000000001</v>
      </c>
    </row>
    <row r="256" spans="1:3" x14ac:dyDescent="0.25">
      <c r="A256" s="13">
        <v>43255</v>
      </c>
      <c r="B256" s="12">
        <v>43255</v>
      </c>
      <c r="C256">
        <v>1291.8800000000001</v>
      </c>
    </row>
    <row r="257" spans="1:3" x14ac:dyDescent="0.25">
      <c r="A257" s="13">
        <v>43254</v>
      </c>
      <c r="B257" s="12"/>
    </row>
    <row r="258" spans="1:3" x14ac:dyDescent="0.25">
      <c r="A258" s="15">
        <v>43253</v>
      </c>
      <c r="B258" s="12"/>
    </row>
    <row r="259" spans="1:3" x14ac:dyDescent="0.25">
      <c r="A259" s="13">
        <v>43252</v>
      </c>
      <c r="B259" s="12">
        <v>43252</v>
      </c>
      <c r="C259">
        <v>1293.42</v>
      </c>
    </row>
    <row r="260" spans="1:3" x14ac:dyDescent="0.25">
      <c r="A260" s="13">
        <v>43251</v>
      </c>
      <c r="B260" s="12">
        <v>43251</v>
      </c>
      <c r="C260">
        <v>1298.29</v>
      </c>
    </row>
    <row r="261" spans="1:3" x14ac:dyDescent="0.25">
      <c r="A261" s="15">
        <v>43250</v>
      </c>
      <c r="B261" s="12">
        <v>43250</v>
      </c>
      <c r="C261">
        <v>1301.1199999999999</v>
      </c>
    </row>
    <row r="262" spans="1:3" x14ac:dyDescent="0.25">
      <c r="A262" s="13">
        <v>43249</v>
      </c>
      <c r="B262" s="12">
        <v>43249</v>
      </c>
      <c r="C262">
        <v>1298.55</v>
      </c>
    </row>
    <row r="263" spans="1:3" x14ac:dyDescent="0.25">
      <c r="A263" s="13">
        <v>43248</v>
      </c>
      <c r="B263" s="12">
        <v>43248</v>
      </c>
      <c r="C263">
        <v>1298.06</v>
      </c>
    </row>
    <row r="264" spans="1:3" x14ac:dyDescent="0.25">
      <c r="A264" s="15">
        <v>43247</v>
      </c>
      <c r="B264" s="12"/>
    </row>
    <row r="265" spans="1:3" x14ac:dyDescent="0.25">
      <c r="A265" s="13">
        <v>43246</v>
      </c>
      <c r="B265" s="12"/>
    </row>
    <row r="266" spans="1:3" x14ac:dyDescent="0.25">
      <c r="A266" s="13">
        <v>43245</v>
      </c>
      <c r="B266" s="12">
        <v>43245</v>
      </c>
      <c r="C266">
        <v>1301.33</v>
      </c>
    </row>
    <row r="267" spans="1:3" x14ac:dyDescent="0.25">
      <c r="A267" s="15">
        <v>43244</v>
      </c>
      <c r="B267" s="12">
        <v>43244</v>
      </c>
      <c r="C267">
        <v>1304.3699999999999</v>
      </c>
    </row>
    <row r="268" spans="1:3" x14ac:dyDescent="0.25">
      <c r="A268" s="13">
        <v>43243</v>
      </c>
      <c r="B268" s="12">
        <v>43243</v>
      </c>
      <c r="C268">
        <v>1293.2</v>
      </c>
    </row>
    <row r="269" spans="1:3" x14ac:dyDescent="0.25">
      <c r="A269" s="13">
        <v>43242</v>
      </c>
      <c r="B269" s="12">
        <v>43242</v>
      </c>
      <c r="C269">
        <v>1290.98</v>
      </c>
    </row>
    <row r="270" spans="1:3" x14ac:dyDescent="0.25">
      <c r="A270" s="15">
        <v>43241</v>
      </c>
      <c r="B270" s="12">
        <v>43241</v>
      </c>
      <c r="C270">
        <v>1292.29</v>
      </c>
    </row>
    <row r="271" spans="1:3" x14ac:dyDescent="0.25">
      <c r="A271" s="13">
        <v>43240</v>
      </c>
      <c r="B271" s="12"/>
    </row>
    <row r="272" spans="1:3" x14ac:dyDescent="0.25">
      <c r="A272" s="13">
        <v>43239</v>
      </c>
      <c r="B272" s="12"/>
    </row>
    <row r="273" spans="1:3" x14ac:dyDescent="0.25">
      <c r="A273" s="15">
        <v>43238</v>
      </c>
      <c r="B273" s="12">
        <v>43238</v>
      </c>
      <c r="C273">
        <v>1292.24</v>
      </c>
    </row>
    <row r="274" spans="1:3" x14ac:dyDescent="0.25">
      <c r="A274" s="13">
        <v>43237</v>
      </c>
      <c r="B274" s="12">
        <v>43237</v>
      </c>
      <c r="C274">
        <v>1290.5899999999999</v>
      </c>
    </row>
    <row r="275" spans="1:3" x14ac:dyDescent="0.25">
      <c r="A275" s="13">
        <v>43236</v>
      </c>
      <c r="B275" s="12">
        <v>43236</v>
      </c>
      <c r="C275">
        <v>1290.47</v>
      </c>
    </row>
    <row r="276" spans="1:3" x14ac:dyDescent="0.25">
      <c r="A276" s="15">
        <v>43235</v>
      </c>
      <c r="B276" s="12">
        <v>43235</v>
      </c>
      <c r="C276">
        <v>1290.3699999999999</v>
      </c>
    </row>
    <row r="277" spans="1:3" x14ac:dyDescent="0.25">
      <c r="A277" s="13">
        <v>43234</v>
      </c>
      <c r="B277" s="12">
        <v>43234</v>
      </c>
      <c r="C277">
        <v>1313.36</v>
      </c>
    </row>
    <row r="278" spans="1:3" x14ac:dyDescent="0.25">
      <c r="A278" s="13">
        <v>43233</v>
      </c>
      <c r="B278" s="12"/>
    </row>
    <row r="279" spans="1:3" x14ac:dyDescent="0.25">
      <c r="A279" s="15">
        <v>43232</v>
      </c>
      <c r="B279" s="12"/>
    </row>
    <row r="280" spans="1:3" x14ac:dyDescent="0.25">
      <c r="A280" s="13">
        <v>43231</v>
      </c>
      <c r="B280" s="12">
        <v>43231</v>
      </c>
      <c r="C280">
        <v>1318.09</v>
      </c>
    </row>
    <row r="281" spans="1:3" x14ac:dyDescent="0.25">
      <c r="A281" s="13">
        <v>43230</v>
      </c>
      <c r="B281" s="12">
        <v>43230</v>
      </c>
      <c r="C281">
        <v>1321.38</v>
      </c>
    </row>
    <row r="282" spans="1:3" x14ac:dyDescent="0.25">
      <c r="A282" s="15">
        <v>43229</v>
      </c>
      <c r="B282" s="12">
        <v>43229</v>
      </c>
      <c r="C282">
        <v>1312.44</v>
      </c>
    </row>
    <row r="283" spans="1:3" x14ac:dyDescent="0.25">
      <c r="A283" s="13">
        <v>43228</v>
      </c>
      <c r="B283" s="12">
        <v>43228</v>
      </c>
      <c r="C283">
        <v>1314.24</v>
      </c>
    </row>
    <row r="284" spans="1:3" x14ac:dyDescent="0.25">
      <c r="A284" s="13">
        <v>43227</v>
      </c>
      <c r="B284" s="12">
        <v>43227</v>
      </c>
      <c r="C284">
        <v>1313.96</v>
      </c>
    </row>
    <row r="285" spans="1:3" x14ac:dyDescent="0.25">
      <c r="A285" s="15">
        <v>43226</v>
      </c>
    </row>
    <row r="286" spans="1:3" x14ac:dyDescent="0.25">
      <c r="A286" s="13">
        <v>43225</v>
      </c>
    </row>
    <row r="287" spans="1:3" x14ac:dyDescent="0.25">
      <c r="A287" s="13">
        <v>43224</v>
      </c>
      <c r="B287" s="12">
        <v>43224</v>
      </c>
      <c r="C287">
        <v>1315.04</v>
      </c>
    </row>
    <row r="288" spans="1:3" x14ac:dyDescent="0.25">
      <c r="A288" s="15">
        <v>43223</v>
      </c>
      <c r="B288" s="12">
        <v>43223</v>
      </c>
      <c r="C288">
        <v>1311.93</v>
      </c>
    </row>
    <row r="289" spans="1:3" x14ac:dyDescent="0.25">
      <c r="A289" s="13">
        <v>43222</v>
      </c>
      <c r="B289" s="12">
        <v>43222</v>
      </c>
      <c r="C289">
        <v>1304.82</v>
      </c>
    </row>
    <row r="290" spans="1:3" x14ac:dyDescent="0.25">
      <c r="A290" s="13">
        <v>43221</v>
      </c>
      <c r="B290" s="12">
        <v>43221</v>
      </c>
      <c r="C290">
        <v>1303.67</v>
      </c>
    </row>
    <row r="291" spans="1:3" x14ac:dyDescent="0.25">
      <c r="A291" s="15">
        <v>43220</v>
      </c>
      <c r="B291" s="12">
        <v>43220</v>
      </c>
      <c r="C291">
        <v>1315.13</v>
      </c>
    </row>
    <row r="292" spans="1:3" x14ac:dyDescent="0.25">
      <c r="A292" s="13">
        <v>43219</v>
      </c>
    </row>
    <row r="293" spans="1:3" x14ac:dyDescent="0.25">
      <c r="A293" s="13">
        <v>43218</v>
      </c>
    </row>
    <row r="294" spans="1:3" x14ac:dyDescent="0.25">
      <c r="A294" s="15">
        <v>43217</v>
      </c>
      <c r="B294" s="12">
        <v>43217</v>
      </c>
      <c r="C294">
        <v>1323.11</v>
      </c>
    </row>
    <row r="295" spans="1:3" x14ac:dyDescent="0.25">
      <c r="A295" s="13">
        <v>43216</v>
      </c>
      <c r="B295" s="12">
        <v>43216</v>
      </c>
      <c r="C295">
        <v>1316.68</v>
      </c>
    </row>
    <row r="296" spans="1:3" x14ac:dyDescent="0.25">
      <c r="A296" s="13">
        <v>43215</v>
      </c>
      <c r="B296" s="12">
        <v>43215</v>
      </c>
      <c r="C296">
        <v>1322.91</v>
      </c>
    </row>
    <row r="297" spans="1:3" x14ac:dyDescent="0.25">
      <c r="A297" s="15">
        <v>43214</v>
      </c>
      <c r="B297" s="12">
        <v>43214</v>
      </c>
      <c r="C297">
        <v>1330.15</v>
      </c>
    </row>
    <row r="298" spans="1:3" x14ac:dyDescent="0.25">
      <c r="A298" s="13">
        <v>43213</v>
      </c>
      <c r="B298" s="12">
        <v>43213</v>
      </c>
      <c r="C298">
        <v>1324.69</v>
      </c>
    </row>
    <row r="299" spans="1:3" x14ac:dyDescent="0.25">
      <c r="A299" s="13">
        <v>43212</v>
      </c>
    </row>
    <row r="300" spans="1:3" x14ac:dyDescent="0.25">
      <c r="A300" s="15">
        <v>43211</v>
      </c>
    </row>
    <row r="301" spans="1:3" x14ac:dyDescent="0.25">
      <c r="A301" s="13">
        <v>43210</v>
      </c>
      <c r="B301" s="12">
        <v>43210</v>
      </c>
      <c r="C301">
        <v>1335.59</v>
      </c>
    </row>
    <row r="302" spans="1:3" x14ac:dyDescent="0.25">
      <c r="A302" s="13">
        <v>43209</v>
      </c>
      <c r="B302" s="12">
        <v>43209</v>
      </c>
      <c r="C302">
        <v>1345.34</v>
      </c>
    </row>
    <row r="303" spans="1:3" x14ac:dyDescent="0.25">
      <c r="A303" s="15">
        <v>43208</v>
      </c>
      <c r="B303" s="12">
        <v>43208</v>
      </c>
      <c r="C303">
        <v>1349.31</v>
      </c>
    </row>
    <row r="304" spans="1:3" x14ac:dyDescent="0.25">
      <c r="A304" s="13">
        <v>43207</v>
      </c>
      <c r="B304" s="12">
        <v>43207</v>
      </c>
      <c r="C304">
        <v>1347.25</v>
      </c>
    </row>
    <row r="305" spans="1:3" x14ac:dyDescent="0.25">
      <c r="A305" s="13">
        <v>43206</v>
      </c>
      <c r="B305" s="12">
        <v>43206</v>
      </c>
      <c r="C305">
        <v>1345.6</v>
      </c>
    </row>
    <row r="306" spans="1:3" x14ac:dyDescent="0.25">
      <c r="A306" s="15">
        <v>43205</v>
      </c>
    </row>
    <row r="307" spans="1:3" x14ac:dyDescent="0.25">
      <c r="A307" s="13">
        <v>43204</v>
      </c>
    </row>
    <row r="308" spans="1:3" x14ac:dyDescent="0.25">
      <c r="A308" s="13">
        <v>43203</v>
      </c>
      <c r="B308" s="12">
        <v>43203</v>
      </c>
      <c r="C308">
        <v>1345.22</v>
      </c>
    </row>
    <row r="309" spans="1:3" x14ac:dyDescent="0.25">
      <c r="A309" s="15">
        <v>43202</v>
      </c>
      <c r="B309" s="12">
        <v>43202</v>
      </c>
      <c r="C309">
        <v>1334.68</v>
      </c>
    </row>
    <row r="310" spans="1:3" x14ac:dyDescent="0.25">
      <c r="A310" s="13">
        <v>43201</v>
      </c>
      <c r="B310" s="12">
        <v>43201</v>
      </c>
      <c r="C310">
        <v>1353.16</v>
      </c>
    </row>
    <row r="311" spans="1:3" x14ac:dyDescent="0.25">
      <c r="A311" s="13">
        <v>43200</v>
      </c>
      <c r="B311" s="12">
        <v>43200</v>
      </c>
      <c r="C311">
        <v>1339.29</v>
      </c>
    </row>
    <row r="312" spans="1:3" x14ac:dyDescent="0.25">
      <c r="A312" s="15">
        <v>43199</v>
      </c>
      <c r="B312" s="12">
        <v>43199</v>
      </c>
      <c r="C312">
        <v>1336.08</v>
      </c>
    </row>
    <row r="313" spans="1:3" x14ac:dyDescent="0.25">
      <c r="A313" s="13">
        <v>43198</v>
      </c>
    </row>
    <row r="314" spans="1:3" x14ac:dyDescent="0.25">
      <c r="A314" s="13">
        <v>43197</v>
      </c>
    </row>
    <row r="315" spans="1:3" x14ac:dyDescent="0.25">
      <c r="A315" s="15">
        <v>43196</v>
      </c>
      <c r="B315" s="12">
        <v>43196</v>
      </c>
      <c r="C315">
        <v>1333.43</v>
      </c>
    </row>
    <row r="316" spans="1:3" x14ac:dyDescent="0.25">
      <c r="A316" s="13">
        <v>43195</v>
      </c>
      <c r="B316" s="12">
        <v>43195</v>
      </c>
      <c r="C316">
        <v>1326.38</v>
      </c>
    </row>
    <row r="317" spans="1:3" x14ac:dyDescent="0.25">
      <c r="A317" s="13">
        <v>43194</v>
      </c>
      <c r="B317" s="12">
        <v>43194</v>
      </c>
      <c r="C317">
        <v>1333.01</v>
      </c>
    </row>
    <row r="318" spans="1:3" x14ac:dyDescent="0.25">
      <c r="A318" s="15">
        <v>43193</v>
      </c>
      <c r="B318" s="12">
        <v>43193</v>
      </c>
      <c r="C318">
        <v>1332.62</v>
      </c>
    </row>
    <row r="319" spans="1:3" x14ac:dyDescent="0.25">
      <c r="A319" s="13">
        <v>43192</v>
      </c>
      <c r="B319" s="12">
        <v>43192</v>
      </c>
      <c r="C319">
        <v>1341.09</v>
      </c>
    </row>
    <row r="320" spans="1:3" x14ac:dyDescent="0.25">
      <c r="A320" s="13">
        <v>43191</v>
      </c>
    </row>
    <row r="321" spans="1:3" x14ac:dyDescent="0.25">
      <c r="A321" s="15">
        <v>43190</v>
      </c>
    </row>
    <row r="322" spans="1:3" x14ac:dyDescent="0.25">
      <c r="A322" s="13">
        <v>43189</v>
      </c>
      <c r="B322" s="12">
        <v>43189</v>
      </c>
      <c r="C322">
        <v>1325.03</v>
      </c>
    </row>
    <row r="323" spans="1:3" x14ac:dyDescent="0.25">
      <c r="A323" s="13">
        <v>43188</v>
      </c>
      <c r="B323" s="12">
        <v>43188</v>
      </c>
      <c r="C323">
        <v>1325.24</v>
      </c>
    </row>
    <row r="324" spans="1:3" x14ac:dyDescent="0.25">
      <c r="A324" s="15">
        <v>43187</v>
      </c>
      <c r="B324" s="12">
        <v>43187</v>
      </c>
      <c r="C324">
        <v>1324.87</v>
      </c>
    </row>
    <row r="325" spans="1:3" x14ac:dyDescent="0.25">
      <c r="A325" s="13">
        <v>43186</v>
      </c>
      <c r="B325" s="12">
        <v>43186</v>
      </c>
      <c r="C325">
        <v>1344.81</v>
      </c>
    </row>
    <row r="326" spans="1:3" x14ac:dyDescent="0.25">
      <c r="A326" s="13">
        <v>43185</v>
      </c>
      <c r="B326" s="12">
        <v>43185</v>
      </c>
      <c r="C326">
        <v>1353.15</v>
      </c>
    </row>
    <row r="327" spans="1:3" x14ac:dyDescent="0.25">
      <c r="A327" s="15">
        <v>43184</v>
      </c>
    </row>
    <row r="328" spans="1:3" x14ac:dyDescent="0.25">
      <c r="A328" s="13">
        <v>43183</v>
      </c>
    </row>
    <row r="329" spans="1:3" x14ac:dyDescent="0.25">
      <c r="A329" s="13">
        <v>43182</v>
      </c>
      <c r="B329" s="12">
        <v>43182</v>
      </c>
      <c r="C329">
        <v>1347.03</v>
      </c>
    </row>
    <row r="330" spans="1:3" x14ac:dyDescent="0.25">
      <c r="A330" s="15">
        <v>43181</v>
      </c>
      <c r="B330" s="12">
        <v>43181</v>
      </c>
      <c r="C330">
        <v>1328.85</v>
      </c>
    </row>
    <row r="331" spans="1:3" x14ac:dyDescent="0.25">
      <c r="A331" s="13">
        <v>43180</v>
      </c>
      <c r="B331" s="12">
        <v>43180</v>
      </c>
      <c r="C331">
        <v>1332.16</v>
      </c>
    </row>
    <row r="332" spans="1:3" x14ac:dyDescent="0.25">
      <c r="A332" s="13">
        <v>43179</v>
      </c>
      <c r="B332" s="12">
        <v>43179</v>
      </c>
      <c r="C332">
        <v>1311.13</v>
      </c>
    </row>
    <row r="333" spans="1:3" x14ac:dyDescent="0.25">
      <c r="A333" s="15">
        <v>43178</v>
      </c>
      <c r="B333" s="12">
        <v>43178</v>
      </c>
      <c r="C333">
        <v>1316.67</v>
      </c>
    </row>
    <row r="334" spans="1:3" x14ac:dyDescent="0.25">
      <c r="A334" s="13">
        <v>43177</v>
      </c>
    </row>
    <row r="335" spans="1:3" x14ac:dyDescent="0.25">
      <c r="A335" s="13">
        <v>43176</v>
      </c>
    </row>
    <row r="336" spans="1:3" x14ac:dyDescent="0.25">
      <c r="A336" s="15">
        <v>43175</v>
      </c>
      <c r="B336" s="12">
        <v>43175</v>
      </c>
      <c r="C336">
        <v>1313.92</v>
      </c>
    </row>
    <row r="337" spans="1:3" x14ac:dyDescent="0.25">
      <c r="A337" s="13">
        <v>43174</v>
      </c>
      <c r="B337" s="12">
        <v>43174</v>
      </c>
      <c r="C337">
        <v>1316.11</v>
      </c>
    </row>
    <row r="338" spans="1:3" x14ac:dyDescent="0.25">
      <c r="A338" s="13">
        <v>43173</v>
      </c>
      <c r="B338" s="12">
        <v>43173</v>
      </c>
      <c r="C338">
        <v>1324.6</v>
      </c>
    </row>
    <row r="339" spans="1:3" x14ac:dyDescent="0.25">
      <c r="A339" s="15">
        <v>43172</v>
      </c>
      <c r="B339" s="12">
        <v>43172</v>
      </c>
      <c r="C339">
        <v>1326.18</v>
      </c>
    </row>
    <row r="340" spans="1:3" x14ac:dyDescent="0.25">
      <c r="A340" s="13">
        <v>43171</v>
      </c>
      <c r="B340" s="12">
        <v>43171</v>
      </c>
      <c r="C340">
        <v>1322.82</v>
      </c>
    </row>
    <row r="341" spans="1:3" x14ac:dyDescent="0.25">
      <c r="A341" s="13">
        <v>43170</v>
      </c>
    </row>
    <row r="342" spans="1:3" x14ac:dyDescent="0.25">
      <c r="A342" s="15">
        <v>43169</v>
      </c>
    </row>
    <row r="343" spans="1:3" x14ac:dyDescent="0.25">
      <c r="A343" s="13">
        <v>43168</v>
      </c>
      <c r="B343" s="12">
        <v>43168</v>
      </c>
      <c r="C343">
        <v>1323.14</v>
      </c>
    </row>
    <row r="344" spans="1:3" x14ac:dyDescent="0.25">
      <c r="A344" s="13">
        <v>43167</v>
      </c>
      <c r="B344" s="12">
        <v>43167</v>
      </c>
      <c r="C344">
        <v>1321.83</v>
      </c>
    </row>
    <row r="345" spans="1:3" x14ac:dyDescent="0.25">
      <c r="A345" s="15">
        <v>43166</v>
      </c>
      <c r="B345" s="12">
        <v>43166</v>
      </c>
      <c r="C345">
        <v>1325.34</v>
      </c>
    </row>
    <row r="346" spans="1:3" x14ac:dyDescent="0.25">
      <c r="A346" s="13">
        <v>43165</v>
      </c>
      <c r="B346" s="12">
        <v>43165</v>
      </c>
      <c r="C346">
        <v>1334.41</v>
      </c>
    </row>
    <row r="347" spans="1:3" x14ac:dyDescent="0.25">
      <c r="A347" s="13">
        <v>43164</v>
      </c>
      <c r="B347" s="12">
        <v>43164</v>
      </c>
      <c r="C347">
        <v>1319.9</v>
      </c>
    </row>
    <row r="348" spans="1:3" x14ac:dyDescent="0.25">
      <c r="A348" s="15">
        <v>43163</v>
      </c>
    </row>
    <row r="349" spans="1:3" x14ac:dyDescent="0.25">
      <c r="A349" s="13">
        <v>43162</v>
      </c>
    </row>
    <row r="350" spans="1:3" x14ac:dyDescent="0.25">
      <c r="A350" s="13">
        <v>43161</v>
      </c>
      <c r="B350" s="12">
        <v>43161</v>
      </c>
      <c r="C350">
        <v>1322.57</v>
      </c>
    </row>
    <row r="351" spans="1:3" x14ac:dyDescent="0.25">
      <c r="A351" s="15">
        <v>43160</v>
      </c>
      <c r="B351" s="12">
        <v>43160</v>
      </c>
      <c r="C351">
        <v>1316.75</v>
      </c>
    </row>
    <row r="352" spans="1:3" x14ac:dyDescent="0.25">
      <c r="A352" s="13">
        <v>43159</v>
      </c>
      <c r="B352" s="12">
        <v>43159</v>
      </c>
      <c r="C352">
        <v>1317.99</v>
      </c>
    </row>
    <row r="353" spans="1:3" x14ac:dyDescent="0.25">
      <c r="A353" s="13">
        <v>43158</v>
      </c>
      <c r="B353" s="12">
        <v>43158</v>
      </c>
      <c r="C353">
        <v>1318.08</v>
      </c>
    </row>
    <row r="354" spans="1:3" x14ac:dyDescent="0.25">
      <c r="A354" s="15">
        <v>43157</v>
      </c>
      <c r="B354" s="12">
        <v>43157</v>
      </c>
      <c r="C354">
        <v>1333.18</v>
      </c>
    </row>
    <row r="355" spans="1:3" x14ac:dyDescent="0.25">
      <c r="A355" s="13">
        <v>43156</v>
      </c>
    </row>
    <row r="356" spans="1:3" x14ac:dyDescent="0.25">
      <c r="A356" s="13">
        <v>43155</v>
      </c>
    </row>
    <row r="357" spans="1:3" x14ac:dyDescent="0.25">
      <c r="A357" s="15">
        <v>43154</v>
      </c>
      <c r="B357" s="12">
        <v>43154</v>
      </c>
      <c r="C357">
        <v>1328.71</v>
      </c>
    </row>
    <row r="358" spans="1:3" x14ac:dyDescent="0.25">
      <c r="A358" s="13">
        <v>43153</v>
      </c>
      <c r="B358" s="12">
        <v>43153</v>
      </c>
      <c r="C358">
        <v>1331.86</v>
      </c>
    </row>
    <row r="359" spans="1:3" x14ac:dyDescent="0.25">
      <c r="A359" s="13">
        <v>43152</v>
      </c>
      <c r="B359" s="12">
        <v>43152</v>
      </c>
      <c r="C359">
        <v>1324.44</v>
      </c>
    </row>
    <row r="360" spans="1:3" x14ac:dyDescent="0.25">
      <c r="A360" s="15">
        <v>43151</v>
      </c>
      <c r="B360" s="12">
        <v>43151</v>
      </c>
      <c r="C360">
        <v>1329.01</v>
      </c>
    </row>
    <row r="361" spans="1:3" x14ac:dyDescent="0.25">
      <c r="A361" s="13">
        <v>43150</v>
      </c>
      <c r="B361" s="12">
        <v>43150</v>
      </c>
      <c r="C361">
        <v>1345.8</v>
      </c>
    </row>
    <row r="362" spans="1:3" x14ac:dyDescent="0.25">
      <c r="A362" s="13">
        <v>43149</v>
      </c>
    </row>
    <row r="363" spans="1:3" x14ac:dyDescent="0.25">
      <c r="A363" s="15">
        <v>43148</v>
      </c>
    </row>
    <row r="364" spans="1:3" x14ac:dyDescent="0.25">
      <c r="A364" s="13">
        <v>43147</v>
      </c>
      <c r="B364" s="12">
        <v>43147</v>
      </c>
      <c r="C364">
        <v>1346.98</v>
      </c>
    </row>
    <row r="365" spans="1:3" x14ac:dyDescent="0.25">
      <c r="A365" s="13">
        <v>43146</v>
      </c>
      <c r="B365" s="12">
        <v>43146</v>
      </c>
      <c r="C365">
        <v>1353.28</v>
      </c>
    </row>
    <row r="366" spans="1:3" x14ac:dyDescent="0.25">
      <c r="A366" s="15">
        <v>43145</v>
      </c>
      <c r="B366" s="12">
        <v>43145</v>
      </c>
      <c r="C366">
        <v>1350.44</v>
      </c>
    </row>
    <row r="367" spans="1:3" x14ac:dyDescent="0.25">
      <c r="A367" s="13">
        <v>43144</v>
      </c>
      <c r="B367" s="12">
        <v>43144</v>
      </c>
      <c r="C367">
        <v>1329.33</v>
      </c>
    </row>
    <row r="368" spans="1:3" x14ac:dyDescent="0.25">
      <c r="A368" s="13">
        <v>43143</v>
      </c>
      <c r="B368" s="12">
        <v>43143</v>
      </c>
      <c r="C368">
        <v>1322.49</v>
      </c>
    </row>
    <row r="369" spans="1:3" x14ac:dyDescent="0.25">
      <c r="A369" s="15">
        <v>43142</v>
      </c>
    </row>
    <row r="370" spans="1:3" x14ac:dyDescent="0.25">
      <c r="A370" s="13">
        <v>43141</v>
      </c>
    </row>
    <row r="371" spans="1:3" x14ac:dyDescent="0.25">
      <c r="A371" s="13">
        <v>43140</v>
      </c>
      <c r="B371" s="12">
        <v>43140</v>
      </c>
      <c r="C371">
        <v>1315.97</v>
      </c>
    </row>
    <row r="372" spans="1:3" x14ac:dyDescent="0.25">
      <c r="A372" s="15">
        <v>43139</v>
      </c>
      <c r="B372" s="12">
        <v>43139</v>
      </c>
      <c r="C372">
        <v>1318.49</v>
      </c>
    </row>
    <row r="373" spans="1:3" x14ac:dyDescent="0.25">
      <c r="A373" s="13">
        <v>43138</v>
      </c>
      <c r="B373" s="12">
        <v>43138</v>
      </c>
      <c r="C373">
        <v>1318.25</v>
      </c>
    </row>
    <row r="374" spans="1:3" x14ac:dyDescent="0.25">
      <c r="A374" s="13">
        <v>43137</v>
      </c>
      <c r="B374" s="12">
        <v>43137</v>
      </c>
      <c r="C374">
        <v>1323.98</v>
      </c>
    </row>
    <row r="375" spans="1:3" x14ac:dyDescent="0.25">
      <c r="A375" s="15">
        <v>43136</v>
      </c>
      <c r="B375" s="12">
        <v>43136</v>
      </c>
      <c r="C375">
        <v>1339.31</v>
      </c>
    </row>
    <row r="376" spans="1:3" x14ac:dyDescent="0.25">
      <c r="A376" s="13">
        <v>43135</v>
      </c>
    </row>
    <row r="377" spans="1:3" x14ac:dyDescent="0.25">
      <c r="A377" s="13">
        <v>43134</v>
      </c>
    </row>
    <row r="378" spans="1:3" x14ac:dyDescent="0.25">
      <c r="A378" s="15">
        <v>43133</v>
      </c>
      <c r="B378" s="12">
        <v>43133</v>
      </c>
      <c r="C378">
        <v>1332.73</v>
      </c>
    </row>
    <row r="379" spans="1:3" x14ac:dyDescent="0.25">
      <c r="A379" s="13">
        <v>43132</v>
      </c>
      <c r="B379" s="12">
        <v>43132</v>
      </c>
      <c r="C379">
        <v>1348.39</v>
      </c>
    </row>
    <row r="380" spans="1:3" x14ac:dyDescent="0.25">
      <c r="A380" s="13">
        <v>43131</v>
      </c>
      <c r="B380" s="12">
        <v>43131</v>
      </c>
      <c r="C380">
        <v>1344.76</v>
      </c>
    </row>
    <row r="381" spans="1:3" x14ac:dyDescent="0.25">
      <c r="A381" s="15">
        <v>43130</v>
      </c>
      <c r="B381" s="12">
        <v>43130</v>
      </c>
      <c r="C381">
        <v>1338.39</v>
      </c>
    </row>
    <row r="382" spans="1:3" x14ac:dyDescent="0.25">
      <c r="A382" s="13">
        <v>43129</v>
      </c>
      <c r="B382" s="12">
        <v>43129</v>
      </c>
      <c r="C382">
        <v>1340.1</v>
      </c>
    </row>
    <row r="383" spans="1:3" x14ac:dyDescent="0.25">
      <c r="A383" s="13">
        <v>43128</v>
      </c>
    </row>
    <row r="384" spans="1:3" x14ac:dyDescent="0.25">
      <c r="A384" s="15">
        <v>43127</v>
      </c>
    </row>
    <row r="385" spans="1:3" x14ac:dyDescent="0.25">
      <c r="A385" s="13">
        <v>43126</v>
      </c>
      <c r="B385" s="12">
        <v>43126</v>
      </c>
      <c r="C385">
        <v>1349.47</v>
      </c>
    </row>
    <row r="386" spans="1:3" x14ac:dyDescent="0.25">
      <c r="A386" s="13">
        <v>43125</v>
      </c>
      <c r="B386" s="12">
        <v>43125</v>
      </c>
      <c r="C386">
        <v>1347.83</v>
      </c>
    </row>
    <row r="387" spans="1:3" x14ac:dyDescent="0.25">
      <c r="A387" s="15">
        <v>43124</v>
      </c>
      <c r="B387" s="12">
        <v>43124</v>
      </c>
      <c r="C387">
        <v>1358.29</v>
      </c>
    </row>
    <row r="388" spans="1:3" x14ac:dyDescent="0.25">
      <c r="A388" s="13">
        <v>43123</v>
      </c>
      <c r="B388" s="12">
        <v>43123</v>
      </c>
      <c r="C388">
        <v>1341.09</v>
      </c>
    </row>
    <row r="389" spans="1:3" x14ac:dyDescent="0.25">
      <c r="A389" s="13">
        <v>43122</v>
      </c>
      <c r="B389" s="12">
        <v>43122</v>
      </c>
      <c r="C389">
        <v>1333.74</v>
      </c>
    </row>
    <row r="390" spans="1:3" x14ac:dyDescent="0.25">
      <c r="A390" s="15">
        <v>43121</v>
      </c>
    </row>
    <row r="391" spans="1:3" x14ac:dyDescent="0.25">
      <c r="A391" s="13">
        <v>43120</v>
      </c>
    </row>
    <row r="392" spans="1:3" x14ac:dyDescent="0.25">
      <c r="A392" s="13">
        <v>43119</v>
      </c>
      <c r="B392" s="12">
        <v>43119</v>
      </c>
      <c r="C392">
        <v>1331.67</v>
      </c>
    </row>
    <row r="393" spans="1:3" x14ac:dyDescent="0.25">
      <c r="A393" s="15">
        <v>43118</v>
      </c>
      <c r="B393" s="12">
        <v>43118</v>
      </c>
      <c r="C393">
        <v>1326.84</v>
      </c>
    </row>
    <row r="394" spans="1:3" x14ac:dyDescent="0.25">
      <c r="A394" s="13">
        <v>43117</v>
      </c>
      <c r="B394" s="12">
        <v>43117</v>
      </c>
      <c r="C394">
        <v>1326.77</v>
      </c>
    </row>
    <row r="395" spans="1:3" x14ac:dyDescent="0.25">
      <c r="A395" s="13">
        <v>43116</v>
      </c>
      <c r="B395" s="12">
        <v>43116</v>
      </c>
      <c r="C395">
        <v>1338.28</v>
      </c>
    </row>
    <row r="396" spans="1:3" x14ac:dyDescent="0.25">
      <c r="A396" s="15">
        <v>43115</v>
      </c>
      <c r="B396" s="12">
        <v>43115</v>
      </c>
      <c r="C396">
        <v>1339.3</v>
      </c>
    </row>
    <row r="397" spans="1:3" x14ac:dyDescent="0.25">
      <c r="A397" s="13">
        <v>43114</v>
      </c>
    </row>
    <row r="398" spans="1:3" x14ac:dyDescent="0.25">
      <c r="A398" s="13">
        <v>43113</v>
      </c>
    </row>
    <row r="399" spans="1:3" x14ac:dyDescent="0.25">
      <c r="A399" s="15">
        <v>43112</v>
      </c>
      <c r="B399" s="12">
        <v>43112</v>
      </c>
      <c r="C399">
        <v>1337.73</v>
      </c>
    </row>
    <row r="400" spans="1:3" x14ac:dyDescent="0.25">
      <c r="A400" s="13">
        <v>43111</v>
      </c>
      <c r="B400" s="12">
        <v>43111</v>
      </c>
      <c r="C400">
        <v>1322.21</v>
      </c>
    </row>
    <row r="401" spans="1:3" x14ac:dyDescent="0.25">
      <c r="A401" s="13">
        <v>43110</v>
      </c>
      <c r="B401" s="12">
        <v>43110</v>
      </c>
      <c r="C401">
        <v>1316.73</v>
      </c>
    </row>
    <row r="402" spans="1:3" x14ac:dyDescent="0.25">
      <c r="A402" s="15">
        <v>43109</v>
      </c>
      <c r="B402" s="12">
        <v>43109</v>
      </c>
      <c r="C402">
        <v>1312.57</v>
      </c>
    </row>
    <row r="403" spans="1:3" x14ac:dyDescent="0.25">
      <c r="A403" s="13">
        <v>43108</v>
      </c>
      <c r="B403" s="12">
        <v>43108</v>
      </c>
      <c r="C403">
        <v>1320.3</v>
      </c>
    </row>
    <row r="404" spans="1:3" x14ac:dyDescent="0.25">
      <c r="A404" s="13">
        <v>43107</v>
      </c>
    </row>
    <row r="405" spans="1:3" x14ac:dyDescent="0.25">
      <c r="A405" s="15">
        <v>43106</v>
      </c>
    </row>
    <row r="406" spans="1:3" x14ac:dyDescent="0.25">
      <c r="A406" s="13">
        <v>43105</v>
      </c>
      <c r="B406" s="22">
        <v>43105</v>
      </c>
      <c r="C406" s="14">
        <v>1319.25</v>
      </c>
    </row>
    <row r="407" spans="1:3" x14ac:dyDescent="0.25">
      <c r="A407" s="13">
        <v>43104</v>
      </c>
      <c r="B407" s="23">
        <v>43104</v>
      </c>
      <c r="C407" s="16">
        <v>1322.37</v>
      </c>
    </row>
    <row r="408" spans="1:3" x14ac:dyDescent="0.25">
      <c r="A408" s="15">
        <v>43103</v>
      </c>
      <c r="B408" s="22">
        <v>43103</v>
      </c>
      <c r="C408" s="14">
        <v>1312.92</v>
      </c>
    </row>
    <row r="409" spans="1:3" x14ac:dyDescent="0.25">
      <c r="A409" s="13">
        <v>43102</v>
      </c>
      <c r="B409" s="23">
        <v>43102</v>
      </c>
      <c r="C409" s="16">
        <v>1317.31</v>
      </c>
    </row>
    <row r="410" spans="1:3" x14ac:dyDescent="0.25">
      <c r="A410" s="13"/>
    </row>
    <row r="411" spans="1:3" x14ac:dyDescent="0.25">
      <c r="A411" s="15"/>
    </row>
    <row r="412" spans="1:3" x14ac:dyDescent="0.25">
      <c r="A412" s="13"/>
    </row>
    <row r="413" spans="1:3" x14ac:dyDescent="0.25">
      <c r="A413"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09"/>
  <sheetViews>
    <sheetView tabSelected="1" workbookViewId="0">
      <selection activeCell="T25" sqref="T25"/>
    </sheetView>
  </sheetViews>
  <sheetFormatPr defaultRowHeight="15" x14ac:dyDescent="0.25"/>
  <cols>
    <col min="1" max="1" width="11.85546875" customWidth="1"/>
    <col min="2" max="2" width="11.42578125" customWidth="1"/>
    <col min="3" max="3" width="15.140625" style="18" customWidth="1"/>
    <col min="4" max="4" width="10.85546875" customWidth="1"/>
  </cols>
  <sheetData>
    <row r="1" spans="1:4" ht="52.5" customHeight="1" x14ac:dyDescent="0.25">
      <c r="B1" s="11" t="s">
        <v>581</v>
      </c>
      <c r="C1" s="17" t="s">
        <v>582</v>
      </c>
      <c r="D1" s="17" t="s">
        <v>583</v>
      </c>
    </row>
    <row r="2" spans="1:4" x14ac:dyDescent="0.25">
      <c r="A2" s="15">
        <v>43508</v>
      </c>
      <c r="B2">
        <f>'Gold-USD historical'!C3/'IOTA-USD historical'!I3</f>
        <v>4846.891226201571</v>
      </c>
      <c r="C2" s="18">
        <f>B2</f>
        <v>4846.891226201571</v>
      </c>
      <c r="D2">
        <f>C2/28.34952</f>
        <v>170.96907553290396</v>
      </c>
    </row>
    <row r="3" spans="1:4" x14ac:dyDescent="0.25">
      <c r="A3" s="13">
        <v>43507</v>
      </c>
      <c r="B3">
        <f>'Gold-USD historical'!C4/'IOTA-USD historical'!I4</f>
        <v>4770.4591546418824</v>
      </c>
      <c r="C3" s="18">
        <f>B3</f>
        <v>4770.4591546418824</v>
      </c>
      <c r="D3">
        <f t="shared" ref="D3:D66" si="0">C3/28.34952</f>
        <v>168.27301325178991</v>
      </c>
    </row>
    <row r="4" spans="1:4" x14ac:dyDescent="0.25">
      <c r="A4" s="13">
        <v>43506</v>
      </c>
      <c r="B4">
        <f>'Gold-USD historical'!C5/'IOTA-USD historical'!I5</f>
        <v>0</v>
      </c>
      <c r="C4" s="18">
        <f>(B3-B6)*2/3+B6</f>
        <v>4831.3137925129386</v>
      </c>
      <c r="D4">
        <f t="shared" si="0"/>
        <v>170.41959766912944</v>
      </c>
    </row>
    <row r="5" spans="1:4" x14ac:dyDescent="0.25">
      <c r="A5" s="15">
        <v>43505</v>
      </c>
      <c r="B5">
        <f>'Gold-USD historical'!C6/'IOTA-USD historical'!I6</f>
        <v>0</v>
      </c>
      <c r="C5" s="18">
        <f>(B3-B6)*1/3+B6</f>
        <v>4892.1684303839947</v>
      </c>
      <c r="D5">
        <f t="shared" si="0"/>
        <v>172.56618208646901</v>
      </c>
    </row>
    <row r="6" spans="1:4" x14ac:dyDescent="0.25">
      <c r="A6" s="13">
        <v>43504</v>
      </c>
      <c r="B6">
        <f>'Gold-USD historical'!C7/'IOTA-USD historical'!I7</f>
        <v>4953.0230682550509</v>
      </c>
      <c r="C6" s="18">
        <f>B6</f>
        <v>4953.0230682550509</v>
      </c>
      <c r="D6">
        <f t="shared" si="0"/>
        <v>174.71276650380858</v>
      </c>
    </row>
    <row r="7" spans="1:4" x14ac:dyDescent="0.25">
      <c r="A7" s="13">
        <v>43503</v>
      </c>
      <c r="B7">
        <f>'Gold-USD historical'!C8/'IOTA-USD historical'!I8</f>
        <v>5253.0684841958773</v>
      </c>
      <c r="C7" s="18">
        <f t="shared" ref="C7:C10" si="1">B7</f>
        <v>5253.0684841958773</v>
      </c>
      <c r="D7">
        <f t="shared" si="0"/>
        <v>185.29655825551464</v>
      </c>
    </row>
    <row r="8" spans="1:4" x14ac:dyDescent="0.25">
      <c r="A8" s="15">
        <v>43502</v>
      </c>
      <c r="B8">
        <f>'Gold-USD historical'!C9/'IOTA-USD historical'!I9</f>
        <v>5412.2238772267465</v>
      </c>
      <c r="C8" s="18">
        <f t="shared" si="1"/>
        <v>5412.2238772267465</v>
      </c>
      <c r="D8">
        <f t="shared" si="0"/>
        <v>190.91060015219824</v>
      </c>
    </row>
    <row r="9" spans="1:4" x14ac:dyDescent="0.25">
      <c r="A9" s="13">
        <v>43501</v>
      </c>
      <c r="B9">
        <f>'Gold-USD historical'!C10/'IOTA-USD historical'!I10</f>
        <v>5213.0196635060465</v>
      </c>
      <c r="C9" s="18">
        <f t="shared" si="1"/>
        <v>5213.0196635060465</v>
      </c>
      <c r="D9">
        <f t="shared" si="0"/>
        <v>183.88387752265459</v>
      </c>
    </row>
    <row r="10" spans="1:4" x14ac:dyDescent="0.25">
      <c r="A10" s="13">
        <v>43500</v>
      </c>
      <c r="B10">
        <f>'Gold-USD historical'!C11/'IOTA-USD historical'!I11</f>
        <v>5154.5399359955372</v>
      </c>
      <c r="C10" s="18">
        <f t="shared" si="1"/>
        <v>5154.5399359955372</v>
      </c>
      <c r="D10">
        <f t="shared" si="0"/>
        <v>181.82106561224097</v>
      </c>
    </row>
    <row r="11" spans="1:4" x14ac:dyDescent="0.25">
      <c r="A11" s="15">
        <v>43499</v>
      </c>
      <c r="B11">
        <f>'Gold-USD historical'!C12/'IOTA-USD historical'!I12</f>
        <v>0</v>
      </c>
      <c r="C11" s="18">
        <f>(B10-B13)*2/3+B13</f>
        <v>5151.3270768320772</v>
      </c>
      <c r="D11">
        <f t="shared" si="0"/>
        <v>181.7077353278672</v>
      </c>
    </row>
    <row r="12" spans="1:4" x14ac:dyDescent="0.25">
      <c r="A12" s="13">
        <v>43498</v>
      </c>
      <c r="B12">
        <f>'Gold-USD historical'!C13/'IOTA-USD historical'!I13</f>
        <v>0</v>
      </c>
      <c r="C12" s="18">
        <f>(B10-B13)*1/3+B13</f>
        <v>5148.1142176686162</v>
      </c>
      <c r="D12">
        <f t="shared" si="0"/>
        <v>181.5944050434934</v>
      </c>
    </row>
    <row r="13" spans="1:4" x14ac:dyDescent="0.25">
      <c r="A13" s="13">
        <v>43497</v>
      </c>
      <c r="B13">
        <f>'Gold-USD historical'!C14/'IOTA-USD historical'!I14</f>
        <v>5144.9013585051562</v>
      </c>
      <c r="C13" s="18">
        <f>B13</f>
        <v>5144.9013585051562</v>
      </c>
      <c r="D13">
        <f t="shared" si="0"/>
        <v>181.48107475911959</v>
      </c>
    </row>
    <row r="14" spans="1:4" x14ac:dyDescent="0.25">
      <c r="A14" s="15">
        <v>43496</v>
      </c>
      <c r="B14">
        <f>'Gold-USD historical'!C15/'IOTA-USD historical'!I15</f>
        <v>5009.7652916883144</v>
      </c>
      <c r="C14" s="18">
        <f t="shared" ref="C14:C17" si="2">B14</f>
        <v>5009.7652916883144</v>
      </c>
      <c r="D14">
        <f t="shared" si="0"/>
        <v>176.71428975475828</v>
      </c>
    </row>
    <row r="15" spans="1:4" x14ac:dyDescent="0.25">
      <c r="A15" s="13">
        <v>43495</v>
      </c>
      <c r="B15">
        <f>'Gold-USD historical'!C16/'IOTA-USD historical'!I16</f>
        <v>5091.543492567097</v>
      </c>
      <c r="C15" s="18">
        <f t="shared" si="2"/>
        <v>5091.543492567097</v>
      </c>
      <c r="D15">
        <f t="shared" si="0"/>
        <v>179.59893121883889</v>
      </c>
    </row>
    <row r="16" spans="1:4" x14ac:dyDescent="0.25">
      <c r="A16" s="13">
        <v>43494</v>
      </c>
      <c r="B16">
        <f>'Gold-USD historical'!C17/'IOTA-USD historical'!I17</f>
        <v>5153.1273821779687</v>
      </c>
      <c r="C16" s="18">
        <f t="shared" si="2"/>
        <v>5153.1273821779687</v>
      </c>
      <c r="D16">
        <f t="shared" si="0"/>
        <v>181.77123923713592</v>
      </c>
    </row>
    <row r="17" spans="1:4" x14ac:dyDescent="0.25">
      <c r="A17" s="15">
        <v>43493</v>
      </c>
      <c r="B17">
        <f>'Gold-USD historical'!C18/'IOTA-USD historical'!I18</f>
        <v>4969.5663780938939</v>
      </c>
      <c r="C17" s="18">
        <f t="shared" si="2"/>
        <v>4969.5663780938939</v>
      </c>
      <c r="D17">
        <f t="shared" si="0"/>
        <v>175.29631464990922</v>
      </c>
    </row>
    <row r="18" spans="1:4" x14ac:dyDescent="0.25">
      <c r="A18" s="13">
        <v>43492</v>
      </c>
      <c r="B18">
        <f>'Gold-USD historical'!C19/'IOTA-USD historical'!I19</f>
        <v>0</v>
      </c>
      <c r="C18" s="18">
        <f>(B17-B20)*2/3+B20</f>
        <v>4797.6855791977705</v>
      </c>
      <c r="D18">
        <f t="shared" si="0"/>
        <v>169.23339722146162</v>
      </c>
    </row>
    <row r="19" spans="1:4" x14ac:dyDescent="0.25">
      <c r="A19" s="13">
        <v>43491</v>
      </c>
      <c r="B19">
        <f>'Gold-USD historical'!C20/'IOTA-USD historical'!I20</f>
        <v>0</v>
      </c>
      <c r="C19" s="18">
        <f>(B17-B20)*1/3+B20</f>
        <v>4625.8047803016461</v>
      </c>
      <c r="D19">
        <f t="shared" si="0"/>
        <v>163.17047979301401</v>
      </c>
    </row>
    <row r="20" spans="1:4" x14ac:dyDescent="0.25">
      <c r="A20" s="15">
        <v>43490</v>
      </c>
      <c r="B20">
        <f>'Gold-USD historical'!C21/'IOTA-USD historical'!I21</f>
        <v>4453.9239814055227</v>
      </c>
      <c r="C20" s="18">
        <f>B20</f>
        <v>4453.9239814055227</v>
      </c>
      <c r="D20">
        <f t="shared" si="0"/>
        <v>157.10756236456641</v>
      </c>
    </row>
    <row r="21" spans="1:4" x14ac:dyDescent="0.25">
      <c r="A21" s="13">
        <v>43489</v>
      </c>
      <c r="B21">
        <f>'Gold-USD historical'!C22/'IOTA-USD historical'!I22</f>
        <v>4347.6017866112761</v>
      </c>
      <c r="C21" s="18">
        <f t="shared" ref="C21:C24" si="3">B21</f>
        <v>4347.6017866112761</v>
      </c>
      <c r="D21">
        <f t="shared" si="0"/>
        <v>153.35715689758686</v>
      </c>
    </row>
    <row r="22" spans="1:4" x14ac:dyDescent="0.25">
      <c r="A22" s="13">
        <v>43488</v>
      </c>
      <c r="B22">
        <f>'Gold-USD historical'!C23/'IOTA-USD historical'!I23</f>
        <v>4255.4603445844505</v>
      </c>
      <c r="C22" s="18">
        <f t="shared" si="3"/>
        <v>4255.4603445844505</v>
      </c>
      <c r="D22">
        <f t="shared" si="0"/>
        <v>150.10696281928057</v>
      </c>
    </row>
    <row r="23" spans="1:4" x14ac:dyDescent="0.25">
      <c r="A23" s="15">
        <v>43487</v>
      </c>
      <c r="B23">
        <f>'Gold-USD historical'!C24/'IOTA-USD historical'!I24</f>
        <v>4279.9542336382765</v>
      </c>
      <c r="C23" s="18">
        <f t="shared" si="3"/>
        <v>4279.9542336382765</v>
      </c>
      <c r="D23">
        <f t="shared" si="0"/>
        <v>150.97095942500178</v>
      </c>
    </row>
    <row r="24" spans="1:4" x14ac:dyDescent="0.25">
      <c r="A24" s="13">
        <v>43486</v>
      </c>
      <c r="B24">
        <f>'Gold-USD historical'!C25/'IOTA-USD historical'!I25</f>
        <v>4205.6274353902863</v>
      </c>
      <c r="C24" s="18">
        <f t="shared" si="3"/>
        <v>4205.6274353902863</v>
      </c>
      <c r="D24">
        <f t="shared" si="0"/>
        <v>148.34915848276395</v>
      </c>
    </row>
    <row r="25" spans="1:4" x14ac:dyDescent="0.25">
      <c r="A25" s="13">
        <v>43485</v>
      </c>
      <c r="B25">
        <f>'Gold-USD historical'!C26/'IOTA-USD historical'!I26</f>
        <v>0</v>
      </c>
      <c r="C25" s="18">
        <f>(B24-B27)*2/3+B27</f>
        <v>4172.9619932943206</v>
      </c>
      <c r="D25">
        <f t="shared" si="0"/>
        <v>147.19691879419196</v>
      </c>
    </row>
    <row r="26" spans="1:4" x14ac:dyDescent="0.25">
      <c r="A26" s="15">
        <v>43484</v>
      </c>
      <c r="B26">
        <f>'Gold-USD historical'!C27/'IOTA-USD historical'!I27</f>
        <v>0</v>
      </c>
      <c r="C26" s="18">
        <f>(B24-B27)*1/3+B27</f>
        <v>4140.2965511983557</v>
      </c>
      <c r="D26">
        <f t="shared" si="0"/>
        <v>146.04467910561999</v>
      </c>
    </row>
    <row r="27" spans="1:4" x14ac:dyDescent="0.25">
      <c r="A27" s="13">
        <v>43483</v>
      </c>
      <c r="B27">
        <f>'Gold-USD historical'!C28/'IOTA-USD historical'!I28</f>
        <v>4107.6311091023899</v>
      </c>
      <c r="C27" s="18">
        <f>B27</f>
        <v>4107.6311091023899</v>
      </c>
      <c r="D27">
        <f t="shared" si="0"/>
        <v>144.892439417048</v>
      </c>
    </row>
    <row r="28" spans="1:4" x14ac:dyDescent="0.25">
      <c r="A28" s="13">
        <v>43482</v>
      </c>
      <c r="B28">
        <f>'Gold-USD historical'!C29/'IOTA-USD historical'!I29</f>
        <v>4213.4980811855057</v>
      </c>
      <c r="C28" s="18">
        <f t="shared" ref="C28:C31" si="4">B28</f>
        <v>4213.4980811855057</v>
      </c>
      <c r="D28">
        <f t="shared" si="0"/>
        <v>148.6267873736665</v>
      </c>
    </row>
    <row r="29" spans="1:4" x14ac:dyDescent="0.25">
      <c r="A29" s="15">
        <v>43481</v>
      </c>
      <c r="B29">
        <f>'Gold-USD historical'!C30/'IOTA-USD historical'!I30</f>
        <v>4211.4877108096362</v>
      </c>
      <c r="C29" s="18">
        <f t="shared" si="4"/>
        <v>4211.4877108096362</v>
      </c>
      <c r="D29">
        <f t="shared" si="0"/>
        <v>148.55587363770661</v>
      </c>
    </row>
    <row r="30" spans="1:4" x14ac:dyDescent="0.25">
      <c r="A30" s="13">
        <v>43480</v>
      </c>
      <c r="B30">
        <f>'Gold-USD historical'!C31/'IOTA-USD historical'!I31</f>
        <v>4222.0417413060777</v>
      </c>
      <c r="C30" s="18">
        <f t="shared" si="4"/>
        <v>4222.0417413060777</v>
      </c>
      <c r="D30">
        <f t="shared" si="0"/>
        <v>148.92815614888994</v>
      </c>
    </row>
    <row r="31" spans="1:4" x14ac:dyDescent="0.25">
      <c r="A31" s="13">
        <v>43479</v>
      </c>
      <c r="B31">
        <f>'Gold-USD historical'!C32/'IOTA-USD historical'!I32</f>
        <v>4284.9393063152293</v>
      </c>
      <c r="C31" s="18">
        <f t="shared" si="4"/>
        <v>4284.9393063152293</v>
      </c>
      <c r="D31">
        <f t="shared" si="0"/>
        <v>151.14680270830792</v>
      </c>
    </row>
    <row r="32" spans="1:4" x14ac:dyDescent="0.25">
      <c r="A32" s="15">
        <v>43478</v>
      </c>
      <c r="B32">
        <f>'Gold-USD historical'!C33/'IOTA-USD historical'!I33</f>
        <v>0</v>
      </c>
      <c r="C32" s="18">
        <f>(B31-B34)*2/3+B34</f>
        <v>4216.8861929986379</v>
      </c>
      <c r="D32">
        <f t="shared" si="0"/>
        <v>148.74629951401781</v>
      </c>
    </row>
    <row r="33" spans="1:4" x14ac:dyDescent="0.25">
      <c r="A33" s="13">
        <v>43477</v>
      </c>
      <c r="B33">
        <f>'Gold-USD historical'!C34/'IOTA-USD historical'!I34</f>
        <v>0</v>
      </c>
      <c r="C33" s="18">
        <f>(B31-B34)*1/3+B34</f>
        <v>4148.8330796820474</v>
      </c>
      <c r="D33">
        <f t="shared" si="0"/>
        <v>146.34579631972773</v>
      </c>
    </row>
    <row r="34" spans="1:4" x14ac:dyDescent="0.25">
      <c r="A34" s="13">
        <v>43476</v>
      </c>
      <c r="B34">
        <f>'Gold-USD historical'!C35/'IOTA-USD historical'!I35</f>
        <v>4080.7799663654564</v>
      </c>
      <c r="C34" s="18">
        <f>B34</f>
        <v>4080.7799663654564</v>
      </c>
      <c r="D34">
        <f t="shared" si="0"/>
        <v>143.94529312543764</v>
      </c>
    </row>
    <row r="35" spans="1:4" x14ac:dyDescent="0.25">
      <c r="A35" s="15">
        <v>43475</v>
      </c>
      <c r="B35">
        <f>'Gold-USD historical'!C36/'IOTA-USD historical'!I36</f>
        <v>3795.8588699087913</v>
      </c>
      <c r="C35" s="18">
        <f t="shared" ref="C35:C38" si="5">B35</f>
        <v>3795.8588699087913</v>
      </c>
      <c r="D35">
        <f t="shared" si="0"/>
        <v>133.89499610253688</v>
      </c>
    </row>
    <row r="36" spans="1:4" x14ac:dyDescent="0.25">
      <c r="A36" s="13">
        <v>43474</v>
      </c>
      <c r="B36">
        <f>'Gold-USD historical'!C37/'IOTA-USD historical'!I37</f>
        <v>3513.3259168401937</v>
      </c>
      <c r="C36" s="18">
        <f t="shared" si="5"/>
        <v>3513.3259168401937</v>
      </c>
      <c r="D36">
        <f t="shared" si="0"/>
        <v>123.92893836792277</v>
      </c>
    </row>
    <row r="37" spans="1:4" x14ac:dyDescent="0.25">
      <c r="A37" s="13">
        <v>43473</v>
      </c>
      <c r="B37">
        <f>'Gold-USD historical'!C38/'IOTA-USD historical'!I38</f>
        <v>3504.4680296895904</v>
      </c>
      <c r="C37" s="18">
        <f t="shared" si="5"/>
        <v>3504.4680296895904</v>
      </c>
      <c r="D37">
        <f t="shared" si="0"/>
        <v>123.61648555917668</v>
      </c>
    </row>
    <row r="38" spans="1:4" x14ac:dyDescent="0.25">
      <c r="A38" s="15">
        <v>43472</v>
      </c>
      <c r="B38">
        <f>'Gold-USD historical'!C39/'IOTA-USD historical'!I39</f>
        <v>3446.1048187987826</v>
      </c>
      <c r="C38" s="18">
        <f t="shared" si="5"/>
        <v>3446.1048187987826</v>
      </c>
      <c r="D38">
        <f t="shared" si="0"/>
        <v>121.55778365202596</v>
      </c>
    </row>
    <row r="39" spans="1:4" x14ac:dyDescent="0.25">
      <c r="A39" s="13">
        <v>43471</v>
      </c>
      <c r="B39">
        <f>'Gold-USD historical'!C40/'IOTA-USD historical'!I40</f>
        <v>0</v>
      </c>
      <c r="C39" s="18">
        <f>(B38-B41)*2/3+B41</f>
        <v>3428.9306499525696</v>
      </c>
      <c r="D39">
        <f t="shared" si="0"/>
        <v>120.95198260685083</v>
      </c>
    </row>
    <row r="40" spans="1:4" x14ac:dyDescent="0.25">
      <c r="A40" s="13">
        <v>43470</v>
      </c>
      <c r="B40">
        <f>'Gold-USD historical'!C41/'IOTA-USD historical'!I41</f>
        <v>0</v>
      </c>
      <c r="C40" s="18">
        <f>(B38-B41)*1/3+B41</f>
        <v>3411.7564811063567</v>
      </c>
      <c r="D40">
        <f t="shared" si="0"/>
        <v>120.34618156167571</v>
      </c>
    </row>
    <row r="41" spans="1:4" x14ac:dyDescent="0.25">
      <c r="A41" s="15">
        <v>43469</v>
      </c>
      <c r="B41">
        <f>'Gold-USD historical'!C42/'IOTA-USD historical'!I42</f>
        <v>3394.5823122601437</v>
      </c>
      <c r="C41" s="18">
        <f t="shared" ref="C41:C43" si="6">B41</f>
        <v>3394.5823122601437</v>
      </c>
      <c r="D41">
        <f t="shared" si="0"/>
        <v>119.74038051650059</v>
      </c>
    </row>
    <row r="42" spans="1:4" x14ac:dyDescent="0.25">
      <c r="A42" s="13">
        <v>43468</v>
      </c>
      <c r="B42">
        <f>'Gold-USD historical'!C43/'IOTA-USD historical'!I43</f>
        <v>3336.9221981388623</v>
      </c>
      <c r="C42" s="18">
        <f t="shared" si="6"/>
        <v>3336.9221981388623</v>
      </c>
      <c r="D42">
        <f t="shared" si="0"/>
        <v>117.70647962077885</v>
      </c>
    </row>
    <row r="43" spans="1:4" x14ac:dyDescent="0.25">
      <c r="A43" s="13">
        <v>43467</v>
      </c>
      <c r="B43">
        <f>'Gold-USD historical'!C44/'IOTA-USD historical'!I44</f>
        <v>3376.8791370595072</v>
      </c>
      <c r="C43" s="18">
        <f t="shared" si="6"/>
        <v>3376.8791370595072</v>
      </c>
      <c r="D43">
        <f t="shared" si="0"/>
        <v>119.11591931925152</v>
      </c>
    </row>
    <row r="44" spans="1:4" x14ac:dyDescent="0.25">
      <c r="A44" s="15">
        <v>43466</v>
      </c>
      <c r="B44">
        <f>'Gold-USD historical'!C45/'IOTA-USD historical'!I45</f>
        <v>0</v>
      </c>
      <c r="C44" s="18">
        <f>(B43-B45)/2+B45</f>
        <v>3477.485882072227</v>
      </c>
      <c r="D44">
        <f t="shared" si="0"/>
        <v>122.66471820588946</v>
      </c>
    </row>
    <row r="45" spans="1:4" x14ac:dyDescent="0.25">
      <c r="A45" s="13">
        <v>43465</v>
      </c>
      <c r="B45">
        <f>'Gold-USD historical'!C46/'IOTA-USD historical'!I46</f>
        <v>3578.0926270849468</v>
      </c>
      <c r="C45" s="18">
        <f t="shared" ref="C45" si="7">B45</f>
        <v>3578.0926270849468</v>
      </c>
      <c r="D45">
        <f t="shared" si="0"/>
        <v>126.21351709252738</v>
      </c>
    </row>
    <row r="46" spans="1:4" x14ac:dyDescent="0.25">
      <c r="A46" s="13">
        <v>43464</v>
      </c>
      <c r="B46">
        <f>'Gold-USD historical'!C47/'IOTA-USD historical'!I47</f>
        <v>0</v>
      </c>
      <c r="C46" s="18">
        <f>(B45-B48)*2/3+B48</f>
        <v>3632.6082792945349</v>
      </c>
      <c r="D46">
        <f t="shared" si="0"/>
        <v>128.13650034619758</v>
      </c>
    </row>
    <row r="47" spans="1:4" x14ac:dyDescent="0.25">
      <c r="A47" s="15">
        <v>43463</v>
      </c>
      <c r="B47">
        <f>'Gold-USD historical'!C48/'IOTA-USD historical'!I48</f>
        <v>0</v>
      </c>
      <c r="C47" s="18">
        <f>(B45-B48)*1/3+B48</f>
        <v>3687.1239315041234</v>
      </c>
      <c r="D47">
        <f t="shared" si="0"/>
        <v>130.05948359986778</v>
      </c>
    </row>
    <row r="48" spans="1:4" x14ac:dyDescent="0.25">
      <c r="A48" s="13">
        <v>43462</v>
      </c>
      <c r="B48">
        <f>'Gold-USD historical'!C49/'IOTA-USD historical'!I49</f>
        <v>3741.6395837137115</v>
      </c>
      <c r="C48" s="18">
        <f t="shared" ref="C48:C52" si="8">B48</f>
        <v>3741.6395837137115</v>
      </c>
      <c r="D48">
        <f t="shared" si="0"/>
        <v>131.98246685353797</v>
      </c>
    </row>
    <row r="49" spans="1:4" x14ac:dyDescent="0.25">
      <c r="A49" s="13">
        <v>43461</v>
      </c>
      <c r="B49">
        <f>'Gold-USD historical'!C50/'IOTA-USD historical'!I50</f>
        <v>3911.6547031771615</v>
      </c>
      <c r="C49" s="18">
        <f t="shared" si="8"/>
        <v>3911.6547031771615</v>
      </c>
      <c r="D49">
        <f t="shared" si="0"/>
        <v>137.97957436941303</v>
      </c>
    </row>
    <row r="50" spans="1:4" x14ac:dyDescent="0.25">
      <c r="A50" s="15">
        <v>43460</v>
      </c>
      <c r="B50">
        <f>'Gold-USD historical'!C51/'IOTA-USD historical'!I51</f>
        <v>3795.3389995536127</v>
      </c>
      <c r="C50" s="18">
        <f t="shared" si="8"/>
        <v>3795.3389995536127</v>
      </c>
      <c r="D50">
        <f t="shared" si="0"/>
        <v>133.8766582133882</v>
      </c>
    </row>
    <row r="51" spans="1:4" x14ac:dyDescent="0.25">
      <c r="A51" s="13">
        <v>43459</v>
      </c>
      <c r="B51">
        <f>'Gold-USD historical'!C52/'IOTA-USD historical'!I52</f>
        <v>3750.2861151105699</v>
      </c>
      <c r="C51" s="18">
        <f t="shared" si="8"/>
        <v>3750.2861151105699</v>
      </c>
      <c r="D51">
        <f t="shared" si="0"/>
        <v>132.28746430664683</v>
      </c>
    </row>
    <row r="52" spans="1:4" x14ac:dyDescent="0.25">
      <c r="A52" s="13">
        <v>43458</v>
      </c>
      <c r="B52">
        <f>'Gold-USD historical'!C53/'IOTA-USD historical'!I53</f>
        <v>3411.5504297975017</v>
      </c>
      <c r="C52" s="18">
        <f t="shared" si="8"/>
        <v>3411.5504297975017</v>
      </c>
      <c r="D52">
        <f t="shared" si="0"/>
        <v>120.33891331484631</v>
      </c>
    </row>
    <row r="53" spans="1:4" x14ac:dyDescent="0.25">
      <c r="A53" s="15">
        <v>43457</v>
      </c>
      <c r="B53">
        <f>'Gold-USD historical'!C54/'IOTA-USD historical'!I54</f>
        <v>0</v>
      </c>
      <c r="C53" s="18">
        <f>(B52-B55)*2/3+B55</f>
        <v>3518.0786470831717</v>
      </c>
      <c r="D53">
        <f t="shared" si="0"/>
        <v>124.09658601215018</v>
      </c>
    </row>
    <row r="54" spans="1:4" x14ac:dyDescent="0.25">
      <c r="A54" s="13">
        <v>43456</v>
      </c>
      <c r="B54">
        <f>'Gold-USD historical'!C55/'IOTA-USD historical'!I55</f>
        <v>0</v>
      </c>
      <c r="C54" s="18">
        <f>(B52-B55)*1/3+B55</f>
        <v>3624.6068643688423</v>
      </c>
      <c r="D54">
        <f t="shared" si="0"/>
        <v>127.85425870945407</v>
      </c>
    </row>
    <row r="55" spans="1:4" x14ac:dyDescent="0.25">
      <c r="A55" s="13">
        <v>43455</v>
      </c>
      <c r="B55">
        <f>'Gold-USD historical'!C56/'IOTA-USD historical'!I56</f>
        <v>3731.1350816545123</v>
      </c>
      <c r="C55" s="18">
        <f t="shared" ref="C55:C59" si="9">B55</f>
        <v>3731.1350816545123</v>
      </c>
      <c r="D55">
        <f t="shared" si="0"/>
        <v>131.61193140675795</v>
      </c>
    </row>
    <row r="56" spans="1:4" x14ac:dyDescent="0.25">
      <c r="A56" s="15">
        <v>43454</v>
      </c>
      <c r="B56">
        <f>'Gold-USD historical'!C57/'IOTA-USD historical'!I57</f>
        <v>4005.7752823639221</v>
      </c>
      <c r="C56" s="18">
        <f t="shared" si="9"/>
        <v>4005.7752823639221</v>
      </c>
      <c r="D56">
        <f t="shared" si="0"/>
        <v>141.29958046428732</v>
      </c>
    </row>
    <row r="57" spans="1:4" x14ac:dyDescent="0.25">
      <c r="A57" s="13">
        <v>43453</v>
      </c>
      <c r="B57">
        <f>'Gold-USD historical'!C58/'IOTA-USD historical'!I58</f>
        <v>4182.4064990854777</v>
      </c>
      <c r="C57" s="18">
        <f t="shared" si="9"/>
        <v>4182.4064990854777</v>
      </c>
      <c r="D57">
        <f t="shared" si="0"/>
        <v>147.53006396882481</v>
      </c>
    </row>
    <row r="58" spans="1:4" x14ac:dyDescent="0.25">
      <c r="A58" s="13">
        <v>43452</v>
      </c>
      <c r="B58">
        <f>'Gold-USD historical'!C59/'IOTA-USD historical'!I59</f>
        <v>4617.3920597046917</v>
      </c>
      <c r="C58" s="18">
        <f t="shared" si="9"/>
        <v>4617.3920597046917</v>
      </c>
      <c r="D58">
        <f t="shared" si="0"/>
        <v>162.8737297740735</v>
      </c>
    </row>
    <row r="59" spans="1:4" x14ac:dyDescent="0.25">
      <c r="A59" s="15">
        <v>43451</v>
      </c>
      <c r="B59">
        <f>'Gold-USD historical'!C60/'IOTA-USD historical'!I60</f>
        <v>5129.8651823754835</v>
      </c>
      <c r="C59" s="18">
        <f t="shared" si="9"/>
        <v>5129.8651823754835</v>
      </c>
      <c r="D59">
        <f t="shared" si="0"/>
        <v>180.95068919598936</v>
      </c>
    </row>
    <row r="60" spans="1:4" x14ac:dyDescent="0.25">
      <c r="A60" s="13">
        <v>43450</v>
      </c>
      <c r="B60">
        <f>'Gold-USD historical'!C61/'IOTA-USD historical'!I61</f>
        <v>0</v>
      </c>
      <c r="C60" s="18">
        <f>(B59-B62)*2/3+B62</f>
        <v>5135.5624683999158</v>
      </c>
      <c r="D60">
        <f t="shared" si="0"/>
        <v>181.15165506858375</v>
      </c>
    </row>
    <row r="61" spans="1:4" x14ac:dyDescent="0.25">
      <c r="A61" s="13">
        <v>43449</v>
      </c>
      <c r="B61">
        <f>'Gold-USD historical'!C62/'IOTA-USD historical'!I62</f>
        <v>0</v>
      </c>
      <c r="C61" s="18">
        <f>(B59-B62)*1/3+B62</f>
        <v>5141.2597544243481</v>
      </c>
      <c r="D61">
        <f t="shared" si="0"/>
        <v>181.35262094117815</v>
      </c>
    </row>
    <row r="62" spans="1:4" x14ac:dyDescent="0.25">
      <c r="A62" s="15">
        <v>43448</v>
      </c>
      <c r="B62">
        <f>'Gold-USD historical'!C63/'IOTA-USD historical'!I63</f>
        <v>5146.9570404487804</v>
      </c>
      <c r="C62" s="18">
        <f t="shared" ref="C62:C66" si="10">B62</f>
        <v>5146.9570404487804</v>
      </c>
      <c r="D62">
        <f t="shared" si="0"/>
        <v>181.55358681377254</v>
      </c>
    </row>
    <row r="63" spans="1:4" x14ac:dyDescent="0.25">
      <c r="A63" s="13">
        <v>43447</v>
      </c>
      <c r="B63">
        <f>'Gold-USD historical'!C64/'IOTA-USD historical'!I64</f>
        <v>5071.7451240682121</v>
      </c>
      <c r="C63" s="18">
        <f t="shared" si="10"/>
        <v>5071.7451240682121</v>
      </c>
      <c r="D63">
        <f t="shared" si="0"/>
        <v>178.90056424476367</v>
      </c>
    </row>
    <row r="64" spans="1:4" x14ac:dyDescent="0.25">
      <c r="A64" s="13">
        <v>43446</v>
      </c>
      <c r="B64">
        <f>'Gold-USD historical'!C65/'IOTA-USD historical'!I65</f>
        <v>5423.2940751240558</v>
      </c>
      <c r="C64" s="18">
        <f t="shared" si="10"/>
        <v>5423.2940751240558</v>
      </c>
      <c r="D64">
        <f t="shared" si="0"/>
        <v>191.30108993464637</v>
      </c>
    </row>
    <row r="65" spans="1:4" x14ac:dyDescent="0.25">
      <c r="A65" s="15">
        <v>43445</v>
      </c>
      <c r="B65">
        <f>'Gold-USD historical'!C66/'IOTA-USD historical'!I66</f>
        <v>5272.9706168696875</v>
      </c>
      <c r="C65" s="18">
        <f t="shared" si="10"/>
        <v>5272.9706168696875</v>
      </c>
      <c r="D65">
        <f t="shared" si="0"/>
        <v>185.99858540355137</v>
      </c>
    </row>
    <row r="66" spans="1:4" x14ac:dyDescent="0.25">
      <c r="A66" s="13">
        <v>43444</v>
      </c>
      <c r="B66">
        <f>'Gold-USD historical'!C67/'IOTA-USD historical'!I67</f>
        <v>5038.5123150315476</v>
      </c>
      <c r="C66" s="18">
        <f t="shared" si="10"/>
        <v>5038.5123150315476</v>
      </c>
      <c r="D66">
        <f t="shared" si="0"/>
        <v>177.72831127410791</v>
      </c>
    </row>
    <row r="67" spans="1:4" x14ac:dyDescent="0.25">
      <c r="A67" s="13">
        <v>43443</v>
      </c>
      <c r="B67">
        <f>'Gold-USD historical'!C68/'IOTA-USD historical'!I68</f>
        <v>0</v>
      </c>
      <c r="C67" s="18">
        <f>(B66-B69)*2/3+B69</f>
        <v>5166.1970924671023</v>
      </c>
      <c r="D67">
        <f t="shared" ref="D67:D130" si="11">C67/28.34952</f>
        <v>182.23225975138564</v>
      </c>
    </row>
    <row r="68" spans="1:4" x14ac:dyDescent="0.25">
      <c r="A68" s="15">
        <v>43442</v>
      </c>
      <c r="B68">
        <f>'Gold-USD historical'!C69/'IOTA-USD historical'!I69</f>
        <v>0</v>
      </c>
      <c r="C68" s="18">
        <f>(B66-B69)*1/3+B69</f>
        <v>5293.881869902656</v>
      </c>
      <c r="D68">
        <f t="shared" si="11"/>
        <v>186.73620822866334</v>
      </c>
    </row>
    <row r="69" spans="1:4" x14ac:dyDescent="0.25">
      <c r="A69" s="13">
        <v>43441</v>
      </c>
      <c r="B69">
        <f>'Gold-USD historical'!C70/'IOTA-USD historical'!I70</f>
        <v>5421.5666473382107</v>
      </c>
      <c r="C69" s="18">
        <f t="shared" ref="C69:C73" si="12">B69</f>
        <v>5421.5666473382107</v>
      </c>
      <c r="D69">
        <f t="shared" si="11"/>
        <v>191.2401567059411</v>
      </c>
    </row>
    <row r="70" spans="1:4" x14ac:dyDescent="0.25">
      <c r="A70" s="13">
        <v>43440</v>
      </c>
      <c r="B70">
        <f>'Gold-USD historical'!C71/'IOTA-USD historical'!I71</f>
        <v>4927.9529150348144</v>
      </c>
      <c r="C70" s="18">
        <f t="shared" si="12"/>
        <v>4927.9529150348144</v>
      </c>
      <c r="D70">
        <f t="shared" si="11"/>
        <v>173.82844277556779</v>
      </c>
    </row>
    <row r="71" spans="1:4" x14ac:dyDescent="0.25">
      <c r="A71" s="15">
        <v>43439</v>
      </c>
      <c r="B71">
        <f>'Gold-USD historical'!C72/'IOTA-USD historical'!I72</f>
        <v>4605.422107232268</v>
      </c>
      <c r="C71" s="18">
        <f t="shared" si="12"/>
        <v>4605.422107232268</v>
      </c>
      <c r="D71">
        <f t="shared" si="11"/>
        <v>162.45150207948029</v>
      </c>
    </row>
    <row r="72" spans="1:4" x14ac:dyDescent="0.25">
      <c r="A72" s="13">
        <v>43438</v>
      </c>
      <c r="B72">
        <f>'Gold-USD historical'!C73/'IOTA-USD historical'!I73</f>
        <v>4429.3136597361954</v>
      </c>
      <c r="C72" s="18">
        <f t="shared" si="12"/>
        <v>4429.3136597361954</v>
      </c>
      <c r="D72">
        <f t="shared" si="11"/>
        <v>156.23945871874358</v>
      </c>
    </row>
    <row r="73" spans="1:4" x14ac:dyDescent="0.25">
      <c r="A73" s="13">
        <v>43437</v>
      </c>
      <c r="B73">
        <f>'Gold-USD historical'!C74/'IOTA-USD historical'!I74</f>
        <v>4336.3536721610762</v>
      </c>
      <c r="C73" s="18">
        <f t="shared" si="12"/>
        <v>4336.3536721610762</v>
      </c>
      <c r="D73">
        <f t="shared" si="11"/>
        <v>152.96039129273007</v>
      </c>
    </row>
    <row r="74" spans="1:4" x14ac:dyDescent="0.25">
      <c r="A74" s="15">
        <v>43436</v>
      </c>
      <c r="B74">
        <f>'Gold-USD historical'!C75/'IOTA-USD historical'!I75</f>
        <v>0</v>
      </c>
      <c r="C74" s="18">
        <f>(B73-B76)*2/3+B76</f>
        <v>4282.4038129327464</v>
      </c>
      <c r="D74">
        <f t="shared" si="11"/>
        <v>151.05736580135206</v>
      </c>
    </row>
    <row r="75" spans="1:4" x14ac:dyDescent="0.25">
      <c r="A75" s="13">
        <v>43435</v>
      </c>
      <c r="B75">
        <f>'Gold-USD historical'!C76/'IOTA-USD historical'!I76</f>
        <v>0</v>
      </c>
      <c r="C75" s="18">
        <f>(B73-B76)*1/3+B76</f>
        <v>4228.4539537044166</v>
      </c>
      <c r="D75">
        <f t="shared" si="11"/>
        <v>149.15434030997409</v>
      </c>
    </row>
    <row r="76" spans="1:4" x14ac:dyDescent="0.25">
      <c r="A76" s="13">
        <v>43434</v>
      </c>
      <c r="B76">
        <f>'Gold-USD historical'!C77/'IOTA-USD historical'!I77</f>
        <v>4174.5040944760867</v>
      </c>
      <c r="C76" s="18">
        <f t="shared" ref="C76:C80" si="13">B76</f>
        <v>4174.5040944760867</v>
      </c>
      <c r="D76">
        <f t="shared" si="11"/>
        <v>147.25131481859611</v>
      </c>
    </row>
    <row r="77" spans="1:4" x14ac:dyDescent="0.25">
      <c r="A77" s="15">
        <v>43433</v>
      </c>
      <c r="B77">
        <f>'Gold-USD historical'!C78/'IOTA-USD historical'!I78</f>
        <v>4063.37770990339</v>
      </c>
      <c r="C77" s="18">
        <f t="shared" si="13"/>
        <v>4063.37770990339</v>
      </c>
      <c r="D77">
        <f t="shared" si="11"/>
        <v>143.33144652549285</v>
      </c>
    </row>
    <row r="78" spans="1:4" x14ac:dyDescent="0.25">
      <c r="A78" s="13">
        <v>43432</v>
      </c>
      <c r="B78">
        <f>'Gold-USD historical'!C79/'IOTA-USD historical'!I79</f>
        <v>4204.6828132694636</v>
      </c>
      <c r="C78" s="18">
        <f t="shared" si="13"/>
        <v>4204.6828132694636</v>
      </c>
      <c r="D78">
        <f t="shared" si="11"/>
        <v>148.31583791434437</v>
      </c>
    </row>
    <row r="79" spans="1:4" x14ac:dyDescent="0.25">
      <c r="A79" s="13">
        <v>43431</v>
      </c>
      <c r="B79">
        <f>'Gold-USD historical'!C80/'IOTA-USD historical'!I80</f>
        <v>4557.4221915423632</v>
      </c>
      <c r="C79" s="18">
        <f t="shared" si="13"/>
        <v>4557.4221915423632</v>
      </c>
      <c r="D79">
        <f t="shared" si="11"/>
        <v>160.75835469321399</v>
      </c>
    </row>
    <row r="80" spans="1:4" x14ac:dyDescent="0.25">
      <c r="A80" s="15">
        <v>43430</v>
      </c>
      <c r="B80">
        <f>'Gold-USD historical'!C81/'IOTA-USD historical'!I81</f>
        <v>4442.0171457754395</v>
      </c>
      <c r="C80" s="18">
        <f t="shared" si="13"/>
        <v>4442.0171457754395</v>
      </c>
      <c r="D80">
        <f t="shared" si="11"/>
        <v>156.68756105131374</v>
      </c>
    </row>
    <row r="81" spans="1:4" x14ac:dyDescent="0.25">
      <c r="A81" s="13">
        <v>43429</v>
      </c>
      <c r="B81">
        <f>'Gold-USD historical'!C82/'IOTA-USD historical'!I82</f>
        <v>0</v>
      </c>
      <c r="C81" s="18">
        <f>(B80-B83)*2/3+B83</f>
        <v>4278.3252883485429</v>
      </c>
      <c r="D81">
        <f t="shared" si="11"/>
        <v>150.91350006449997</v>
      </c>
    </row>
    <row r="82" spans="1:4" x14ac:dyDescent="0.25">
      <c r="A82" s="13">
        <v>43428</v>
      </c>
      <c r="B82">
        <f>'Gold-USD historical'!C83/'IOTA-USD historical'!I83</f>
        <v>0</v>
      </c>
      <c r="C82" s="18">
        <f>(B80-B83)*1/3+B83</f>
        <v>4114.6334309216472</v>
      </c>
      <c r="D82">
        <f t="shared" si="11"/>
        <v>145.13943907768623</v>
      </c>
    </row>
    <row r="83" spans="1:4" x14ac:dyDescent="0.25">
      <c r="A83" s="15">
        <v>43427</v>
      </c>
      <c r="B83">
        <f>'Gold-USD historical'!C84/'IOTA-USD historical'!I84</f>
        <v>3950.9415734947506</v>
      </c>
      <c r="C83" s="18">
        <f t="shared" ref="C83:C87" si="14">B83</f>
        <v>3950.9415734947506</v>
      </c>
      <c r="D83">
        <f t="shared" si="11"/>
        <v>139.36537809087247</v>
      </c>
    </row>
    <row r="84" spans="1:4" x14ac:dyDescent="0.25">
      <c r="A84" s="13">
        <v>43426</v>
      </c>
      <c r="B84">
        <f>'Gold-USD historical'!C85/'IOTA-USD historical'!I85</f>
        <v>3793.9527943780004</v>
      </c>
      <c r="C84" s="18">
        <f t="shared" si="14"/>
        <v>3793.9527943780004</v>
      </c>
      <c r="D84">
        <f t="shared" si="11"/>
        <v>133.82776125937937</v>
      </c>
    </row>
    <row r="85" spans="1:4" x14ac:dyDescent="0.25">
      <c r="A85" s="13">
        <v>43425</v>
      </c>
      <c r="B85">
        <f>'Gold-USD historical'!C86/'IOTA-USD historical'!I86</f>
        <v>3897.2575301875154</v>
      </c>
      <c r="C85" s="18">
        <f t="shared" si="14"/>
        <v>3897.2575301875154</v>
      </c>
      <c r="D85">
        <f t="shared" si="11"/>
        <v>137.47172898121434</v>
      </c>
    </row>
    <row r="86" spans="1:4" x14ac:dyDescent="0.25">
      <c r="A86" s="15">
        <v>43424</v>
      </c>
      <c r="B86">
        <f>'Gold-USD historical'!C87/'IOTA-USD historical'!I87</f>
        <v>3752.0005160640294</v>
      </c>
      <c r="C86" s="18">
        <f t="shared" si="14"/>
        <v>3752.0005160640294</v>
      </c>
      <c r="D86">
        <f t="shared" si="11"/>
        <v>132.34793802731156</v>
      </c>
    </row>
    <row r="87" spans="1:4" x14ac:dyDescent="0.25">
      <c r="A87" s="13">
        <v>43423</v>
      </c>
      <c r="B87">
        <f>'Gold-USD historical'!C88/'IOTA-USD historical'!I88</f>
        <v>3226.7717781058846</v>
      </c>
      <c r="C87" s="18">
        <f t="shared" si="14"/>
        <v>3226.7717781058846</v>
      </c>
      <c r="D87">
        <f t="shared" si="11"/>
        <v>113.82103746750862</v>
      </c>
    </row>
    <row r="88" spans="1:4" x14ac:dyDescent="0.25">
      <c r="A88" s="13">
        <v>43422</v>
      </c>
      <c r="B88">
        <f>'Gold-USD historical'!C89/'IOTA-USD historical'!I89</f>
        <v>0</v>
      </c>
      <c r="C88" s="18">
        <f>(B87-B90)*2/3+B90</f>
        <v>3130.2436524579048</v>
      </c>
      <c r="D88">
        <f t="shared" si="11"/>
        <v>110.4161076610082</v>
      </c>
    </row>
    <row r="89" spans="1:4" x14ac:dyDescent="0.25">
      <c r="A89" s="15">
        <v>43421</v>
      </c>
      <c r="B89">
        <f>'Gold-USD historical'!C90/'IOTA-USD historical'!I90</f>
        <v>0</v>
      </c>
      <c r="C89" s="18">
        <f>(B87-B90)*1/3+B90</f>
        <v>3033.7155268099245</v>
      </c>
      <c r="D89">
        <f t="shared" si="11"/>
        <v>107.01117785450775</v>
      </c>
    </row>
    <row r="90" spans="1:4" x14ac:dyDescent="0.25">
      <c r="A90" s="13">
        <v>43420</v>
      </c>
      <c r="B90">
        <f>'Gold-USD historical'!C91/'IOTA-USD historical'!I91</f>
        <v>2937.1874011619448</v>
      </c>
      <c r="C90" s="18">
        <f t="shared" ref="C90:C94" si="15">B90</f>
        <v>2937.1874011619448</v>
      </c>
      <c r="D90">
        <f t="shared" si="11"/>
        <v>103.60624804800733</v>
      </c>
    </row>
    <row r="91" spans="1:4" x14ac:dyDescent="0.25">
      <c r="A91" s="13">
        <v>43419</v>
      </c>
      <c r="B91">
        <f>'Gold-USD historical'!C92/'IOTA-USD historical'!I92</f>
        <v>2911.6552136313121</v>
      </c>
      <c r="C91" s="18">
        <f t="shared" si="15"/>
        <v>2911.6552136313121</v>
      </c>
      <c r="D91">
        <f t="shared" si="11"/>
        <v>102.70562653728572</v>
      </c>
    </row>
    <row r="92" spans="1:4" x14ac:dyDescent="0.25">
      <c r="A92" s="15">
        <v>43418</v>
      </c>
      <c r="B92">
        <f>'Gold-USD historical'!C93/'IOTA-USD historical'!I93</f>
        <v>2681.6480230368811</v>
      </c>
      <c r="C92" s="18">
        <f t="shared" si="15"/>
        <v>2681.6480230368811</v>
      </c>
      <c r="D92">
        <f t="shared" si="11"/>
        <v>94.5923607537934</v>
      </c>
    </row>
    <row r="93" spans="1:4" x14ac:dyDescent="0.25">
      <c r="A93" s="13">
        <v>43417</v>
      </c>
      <c r="B93">
        <f>'Gold-USD historical'!C94/'IOTA-USD historical'!I94</f>
        <v>2429.9602025354334</v>
      </c>
      <c r="C93" s="18">
        <f t="shared" si="15"/>
        <v>2429.9602025354334</v>
      </c>
      <c r="D93">
        <f t="shared" si="11"/>
        <v>85.714333171617497</v>
      </c>
    </row>
    <row r="94" spans="1:4" x14ac:dyDescent="0.25">
      <c r="A94" s="13">
        <v>43416</v>
      </c>
      <c r="B94">
        <f>'Gold-USD historical'!C95/'IOTA-USD historical'!I95</f>
        <v>2437.2210331368974</v>
      </c>
      <c r="C94" s="18">
        <f t="shared" si="15"/>
        <v>2437.2210331368974</v>
      </c>
      <c r="D94">
        <f t="shared" si="11"/>
        <v>85.970451462208089</v>
      </c>
    </row>
    <row r="95" spans="1:4" x14ac:dyDescent="0.25">
      <c r="A95" s="15">
        <v>43415</v>
      </c>
      <c r="B95">
        <f>'Gold-USD historical'!C96/'IOTA-USD historical'!I96</f>
        <v>0</v>
      </c>
      <c r="C95" s="18">
        <f>(B94-B97)*2/3+B97</f>
        <v>2458.729033947166</v>
      </c>
      <c r="D95">
        <f t="shared" si="11"/>
        <v>86.729123948030377</v>
      </c>
    </row>
    <row r="96" spans="1:4" x14ac:dyDescent="0.25">
      <c r="A96" s="13">
        <v>43414</v>
      </c>
      <c r="B96">
        <f>'Gold-USD historical'!C97/'IOTA-USD historical'!I97</f>
        <v>0</v>
      </c>
      <c r="C96" s="18">
        <f>(B94-B97)*1/3+B97</f>
        <v>2480.2370347574342</v>
      </c>
      <c r="D96">
        <f t="shared" si="11"/>
        <v>87.487796433852651</v>
      </c>
    </row>
    <row r="97" spans="1:4" x14ac:dyDescent="0.25">
      <c r="A97" s="13">
        <v>43413</v>
      </c>
      <c r="B97">
        <f>'Gold-USD historical'!C98/'IOTA-USD historical'!I98</f>
        <v>2501.7450355677029</v>
      </c>
      <c r="C97" s="18">
        <f t="shared" ref="C97:C101" si="16">B97</f>
        <v>2501.7450355677029</v>
      </c>
      <c r="D97">
        <f t="shared" si="11"/>
        <v>88.246468919674939</v>
      </c>
    </row>
    <row r="98" spans="1:4" x14ac:dyDescent="0.25">
      <c r="A98" s="15">
        <v>43412</v>
      </c>
      <c r="B98">
        <f>'Gold-USD historical'!C99/'IOTA-USD historical'!I99</f>
        <v>2482.6437157161381</v>
      </c>
      <c r="C98" s="18">
        <f t="shared" si="16"/>
        <v>2482.6437157161381</v>
      </c>
      <c r="D98">
        <f t="shared" si="11"/>
        <v>87.572689615772617</v>
      </c>
    </row>
    <row r="99" spans="1:4" x14ac:dyDescent="0.25">
      <c r="A99" s="13">
        <v>43411</v>
      </c>
      <c r="B99">
        <f>'Gold-USD historical'!C100/'IOTA-USD historical'!I100</f>
        <v>2413.0307082407185</v>
      </c>
      <c r="C99" s="18">
        <f t="shared" si="16"/>
        <v>2413.0307082407185</v>
      </c>
      <c r="D99">
        <f t="shared" si="11"/>
        <v>85.117162768213305</v>
      </c>
    </row>
    <row r="100" spans="1:4" x14ac:dyDescent="0.25">
      <c r="A100" s="13">
        <v>43410</v>
      </c>
      <c r="B100">
        <f>'Gold-USD historical'!C101/'IOTA-USD historical'!I101</f>
        <v>2418.2869309360813</v>
      </c>
      <c r="C100" s="18">
        <f t="shared" si="16"/>
        <v>2418.2869309360813</v>
      </c>
      <c r="D100">
        <f t="shared" si="11"/>
        <v>85.302570588005779</v>
      </c>
    </row>
    <row r="101" spans="1:4" x14ac:dyDescent="0.25">
      <c r="A101" s="15">
        <v>43409</v>
      </c>
      <c r="B101">
        <f>'Gold-USD historical'!C102/'IOTA-USD historical'!I102</f>
        <v>2472.5831942662176</v>
      </c>
      <c r="C101" s="18">
        <f t="shared" si="16"/>
        <v>2472.5831942662176</v>
      </c>
      <c r="D101">
        <f t="shared" si="11"/>
        <v>87.217815125836964</v>
      </c>
    </row>
    <row r="102" spans="1:4" x14ac:dyDescent="0.25">
      <c r="A102" s="13">
        <v>43408</v>
      </c>
      <c r="B102">
        <f>'Gold-USD historical'!C103/'IOTA-USD historical'!I103</f>
        <v>0</v>
      </c>
      <c r="C102" s="18">
        <f>(B101-B104)*2/3+B104</f>
        <v>2504.5656329743692</v>
      </c>
      <c r="D102">
        <f t="shared" si="11"/>
        <v>88.345962576240069</v>
      </c>
    </row>
    <row r="103" spans="1:4" x14ac:dyDescent="0.25">
      <c r="A103" s="13">
        <v>43407</v>
      </c>
      <c r="B103">
        <f>'Gold-USD historical'!C104/'IOTA-USD historical'!I104</f>
        <v>0</v>
      </c>
      <c r="C103" s="18">
        <f>(B101-B104)*1/3+B104</f>
        <v>2536.5480716825209</v>
      </c>
      <c r="D103">
        <f t="shared" si="11"/>
        <v>89.474110026643174</v>
      </c>
    </row>
    <row r="104" spans="1:4" x14ac:dyDescent="0.25">
      <c r="A104" s="15">
        <v>43406</v>
      </c>
      <c r="B104">
        <f>'Gold-USD historical'!C105/'IOTA-USD historical'!I105</f>
        <v>2568.5305103906726</v>
      </c>
      <c r="C104" s="18">
        <f t="shared" ref="C104:C108" si="17">B104</f>
        <v>2568.5305103906726</v>
      </c>
      <c r="D104">
        <f t="shared" si="11"/>
        <v>90.602257477046265</v>
      </c>
    </row>
    <row r="105" spans="1:4" x14ac:dyDescent="0.25">
      <c r="A105" s="13">
        <v>43405</v>
      </c>
      <c r="B105">
        <f>'Gold-USD historical'!C106/'IOTA-USD historical'!I106</f>
        <v>2632.889771386785</v>
      </c>
      <c r="C105" s="18">
        <f t="shared" si="17"/>
        <v>2632.889771386785</v>
      </c>
      <c r="D105">
        <f t="shared" si="11"/>
        <v>92.87246385077367</v>
      </c>
    </row>
    <row r="106" spans="1:4" x14ac:dyDescent="0.25">
      <c r="A106" s="13">
        <v>43404</v>
      </c>
      <c r="B106">
        <f>'Gold-USD historical'!C107/'IOTA-USD historical'!I107</f>
        <v>2673.966461749837</v>
      </c>
      <c r="C106" s="18">
        <f t="shared" si="17"/>
        <v>2673.966461749837</v>
      </c>
      <c r="D106">
        <f t="shared" si="11"/>
        <v>94.321401623372708</v>
      </c>
    </row>
    <row r="107" spans="1:4" x14ac:dyDescent="0.25">
      <c r="A107" s="15">
        <v>43403</v>
      </c>
      <c r="B107">
        <f>'Gold-USD historical'!C108/'IOTA-USD historical'!I108</f>
        <v>2701.056684548681</v>
      </c>
      <c r="C107" s="18">
        <f t="shared" si="17"/>
        <v>2701.056684548681</v>
      </c>
      <c r="D107">
        <f t="shared" si="11"/>
        <v>95.27698121691941</v>
      </c>
    </row>
    <row r="108" spans="1:4" x14ac:dyDescent="0.25">
      <c r="A108" s="13">
        <v>43402</v>
      </c>
      <c r="B108">
        <f>'Gold-USD historical'!C109/'IOTA-USD historical'!I109</f>
        <v>2650.6109828122676</v>
      </c>
      <c r="C108" s="18">
        <f t="shared" si="17"/>
        <v>2650.6109828122676</v>
      </c>
      <c r="D108">
        <f t="shared" si="11"/>
        <v>93.497561257201809</v>
      </c>
    </row>
    <row r="109" spans="1:4" x14ac:dyDescent="0.25">
      <c r="A109" s="13">
        <v>43401</v>
      </c>
      <c r="B109">
        <f>'Gold-USD historical'!C110/'IOTA-USD historical'!I110</f>
        <v>0</v>
      </c>
      <c r="C109" s="18">
        <f>(B108-B111)*2/3+B111</f>
        <v>2603.2982087819928</v>
      </c>
      <c r="D109">
        <f t="shared" si="11"/>
        <v>91.82865208236305</v>
      </c>
    </row>
    <row r="110" spans="1:4" x14ac:dyDescent="0.25">
      <c r="A110" s="15">
        <v>43400</v>
      </c>
      <c r="B110">
        <f>'Gold-USD historical'!C111/'IOTA-USD historical'!I111</f>
        <v>0</v>
      </c>
      <c r="C110" s="18">
        <f>(B108-B111)*1/3+B111</f>
        <v>2555.985434751718</v>
      </c>
      <c r="D110">
        <f t="shared" si="11"/>
        <v>90.15974290752429</v>
      </c>
    </row>
    <row r="111" spans="1:4" x14ac:dyDescent="0.25">
      <c r="A111" s="13">
        <v>43399</v>
      </c>
      <c r="B111">
        <f>'Gold-USD historical'!C112/'IOTA-USD historical'!I112</f>
        <v>2508.6726607214432</v>
      </c>
      <c r="C111" s="18">
        <f t="shared" ref="C111:C115" si="18">B111</f>
        <v>2508.6726607214432</v>
      </c>
      <c r="D111">
        <f t="shared" si="11"/>
        <v>88.490833732685545</v>
      </c>
    </row>
    <row r="112" spans="1:4" x14ac:dyDescent="0.25">
      <c r="A112" s="13">
        <v>43398</v>
      </c>
      <c r="B112">
        <f>'Gold-USD historical'!C113/'IOTA-USD historical'!I113</f>
        <v>2501.4188263793076</v>
      </c>
      <c r="C112" s="18">
        <f t="shared" si="18"/>
        <v>2501.4188263793076</v>
      </c>
      <c r="D112">
        <f t="shared" si="11"/>
        <v>88.234962227907488</v>
      </c>
    </row>
    <row r="113" spans="1:4" x14ac:dyDescent="0.25">
      <c r="A113" s="15">
        <v>43397</v>
      </c>
      <c r="B113">
        <f>'Gold-USD historical'!C114/'IOTA-USD historical'!I114</f>
        <v>2500.7476068976493</v>
      </c>
      <c r="C113" s="18">
        <f t="shared" si="18"/>
        <v>2500.7476068976493</v>
      </c>
      <c r="D113">
        <f t="shared" si="11"/>
        <v>88.21128565484176</v>
      </c>
    </row>
    <row r="114" spans="1:4" x14ac:dyDescent="0.25">
      <c r="A114" s="13">
        <v>43396</v>
      </c>
      <c r="B114">
        <f>'Gold-USD historical'!C115/'IOTA-USD historical'!I115</f>
        <v>2509.8422485725041</v>
      </c>
      <c r="C114" s="18">
        <f t="shared" si="18"/>
        <v>2509.8422485725041</v>
      </c>
      <c r="D114">
        <f t="shared" si="11"/>
        <v>88.532089734588254</v>
      </c>
    </row>
    <row r="115" spans="1:4" x14ac:dyDescent="0.25">
      <c r="A115" s="13">
        <v>43395</v>
      </c>
      <c r="B115">
        <f>'Gold-USD historical'!C116/'IOTA-USD historical'!I116</f>
        <v>2489.4209592342754</v>
      </c>
      <c r="C115" s="18">
        <f t="shared" si="18"/>
        <v>2489.4209592342754</v>
      </c>
      <c r="D115">
        <f t="shared" si="11"/>
        <v>87.811749872106319</v>
      </c>
    </row>
    <row r="116" spans="1:4" x14ac:dyDescent="0.25">
      <c r="A116" s="15">
        <v>43394</v>
      </c>
      <c r="B116">
        <f>'Gold-USD historical'!C117/'IOTA-USD historical'!I117</f>
        <v>0</v>
      </c>
      <c r="C116" s="18">
        <f>(B115-B118)*2/3+B118</f>
        <v>2491.0358725793058</v>
      </c>
      <c r="D116">
        <f t="shared" si="11"/>
        <v>87.868714270270047</v>
      </c>
    </row>
    <row r="117" spans="1:4" x14ac:dyDescent="0.25">
      <c r="A117" s="13">
        <v>43393</v>
      </c>
      <c r="B117">
        <f>'Gold-USD historical'!C118/'IOTA-USD historical'!I118</f>
        <v>0</v>
      </c>
      <c r="C117" s="18">
        <f>(B115-B118)*1/3+B118</f>
        <v>2492.6507859243357</v>
      </c>
      <c r="D117">
        <f t="shared" si="11"/>
        <v>87.925678668433747</v>
      </c>
    </row>
    <row r="118" spans="1:4" x14ac:dyDescent="0.25">
      <c r="A118" s="13">
        <v>43392</v>
      </c>
      <c r="B118">
        <f>'Gold-USD historical'!C119/'IOTA-USD historical'!I119</f>
        <v>2494.265699269366</v>
      </c>
      <c r="C118" s="18">
        <f t="shared" ref="C118:C122" si="19">B118</f>
        <v>2494.265699269366</v>
      </c>
      <c r="D118">
        <f t="shared" si="11"/>
        <v>87.982643066597461</v>
      </c>
    </row>
    <row r="119" spans="1:4" x14ac:dyDescent="0.25">
      <c r="A119" s="15">
        <v>43391</v>
      </c>
      <c r="B119">
        <f>'Gold-USD historical'!C120/'IOTA-USD historical'!I120</f>
        <v>2419.6522707439099</v>
      </c>
      <c r="C119" s="18">
        <f t="shared" si="19"/>
        <v>2419.6522707439099</v>
      </c>
      <c r="D119">
        <f t="shared" si="11"/>
        <v>85.350731537744196</v>
      </c>
    </row>
    <row r="120" spans="1:4" x14ac:dyDescent="0.25">
      <c r="A120" s="13">
        <v>43390</v>
      </c>
      <c r="B120">
        <f>'Gold-USD historical'!C121/'IOTA-USD historical'!I121</f>
        <v>2414.9255913859506</v>
      </c>
      <c r="C120" s="18">
        <f t="shared" si="19"/>
        <v>2414.9255913859506</v>
      </c>
      <c r="D120">
        <f t="shared" si="11"/>
        <v>85.184002811544985</v>
      </c>
    </row>
    <row r="121" spans="1:4" x14ac:dyDescent="0.25">
      <c r="A121" s="13">
        <v>43389</v>
      </c>
      <c r="B121">
        <f>'Gold-USD historical'!C122/'IOTA-USD historical'!I122</f>
        <v>2427.921784431423</v>
      </c>
      <c r="C121" s="18">
        <f t="shared" si="19"/>
        <v>2427.921784431423</v>
      </c>
      <c r="D121">
        <f t="shared" si="11"/>
        <v>85.642430081053334</v>
      </c>
    </row>
    <row r="122" spans="1:4" x14ac:dyDescent="0.25">
      <c r="A122" s="15">
        <v>43388</v>
      </c>
      <c r="B122">
        <f>'Gold-USD historical'!C123/'IOTA-USD historical'!I123</f>
        <v>2438.5488434214099</v>
      </c>
      <c r="C122" s="18">
        <f t="shared" si="19"/>
        <v>2438.5488434214099</v>
      </c>
      <c r="D122">
        <f t="shared" si="11"/>
        <v>86.01728859682315</v>
      </c>
    </row>
    <row r="123" spans="1:4" x14ac:dyDescent="0.25">
      <c r="A123" s="13">
        <v>43387</v>
      </c>
      <c r="B123">
        <f>'Gold-USD historical'!C124/'IOTA-USD historical'!I124</f>
        <v>0</v>
      </c>
      <c r="C123" s="18">
        <f>(B122-B125)*2/3+B125</f>
        <v>2451.5487482437566</v>
      </c>
      <c r="D123">
        <f t="shared" si="11"/>
        <v>86.475846795422171</v>
      </c>
    </row>
    <row r="124" spans="1:4" x14ac:dyDescent="0.25">
      <c r="A124" s="13">
        <v>43386</v>
      </c>
      <c r="B124">
        <f>'Gold-USD historical'!C125/'IOTA-USD historical'!I125</f>
        <v>0</v>
      </c>
      <c r="C124" s="18">
        <f>(B122-B125)*1/3+B125</f>
        <v>2464.5486530661037</v>
      </c>
      <c r="D124">
        <f t="shared" si="11"/>
        <v>86.934404994021193</v>
      </c>
    </row>
    <row r="125" spans="1:4" x14ac:dyDescent="0.25">
      <c r="A125" s="15">
        <v>43385</v>
      </c>
      <c r="B125">
        <f>'Gold-USD historical'!C126/'IOTA-USD historical'!I126</f>
        <v>2477.5485578884504</v>
      </c>
      <c r="C125" s="18">
        <f t="shared" ref="C125:C129" si="20">B125</f>
        <v>2477.5485578884504</v>
      </c>
      <c r="D125">
        <f t="shared" si="11"/>
        <v>87.392963192620215</v>
      </c>
    </row>
    <row r="126" spans="1:4" x14ac:dyDescent="0.25">
      <c r="A126" s="13">
        <v>43384</v>
      </c>
      <c r="B126">
        <f>'Gold-USD historical'!C127/'IOTA-USD historical'!I127</f>
        <v>2304.5556527396338</v>
      </c>
      <c r="C126" s="18">
        <f t="shared" si="20"/>
        <v>2304.5556527396338</v>
      </c>
      <c r="D126">
        <f t="shared" si="11"/>
        <v>81.290817366207051</v>
      </c>
    </row>
    <row r="127" spans="1:4" x14ac:dyDescent="0.25">
      <c r="A127" s="13">
        <v>43383</v>
      </c>
      <c r="B127">
        <f>'Gold-USD historical'!C128/'IOTA-USD historical'!I128</f>
        <v>2060.7992713195949</v>
      </c>
      <c r="C127" s="18">
        <f t="shared" si="20"/>
        <v>2060.7992713195949</v>
      </c>
      <c r="D127">
        <f t="shared" si="11"/>
        <v>72.692563095233893</v>
      </c>
    </row>
    <row r="128" spans="1:4" x14ac:dyDescent="0.25">
      <c r="A128" s="15">
        <v>43382</v>
      </c>
      <c r="B128">
        <f>'Gold-USD historical'!C129/'IOTA-USD historical'!I129</f>
        <v>2000.2471911434941</v>
      </c>
      <c r="C128" s="18">
        <f t="shared" si="20"/>
        <v>2000.2471911434941</v>
      </c>
      <c r="D128">
        <f t="shared" si="11"/>
        <v>70.55665108769017</v>
      </c>
    </row>
    <row r="129" spans="1:4" x14ac:dyDescent="0.25">
      <c r="A129" s="13">
        <v>43381</v>
      </c>
      <c r="B129">
        <f>'Gold-USD historical'!C130/'IOTA-USD historical'!I130</f>
        <v>2017.1599115258393</v>
      </c>
      <c r="C129" s="18">
        <f t="shared" si="20"/>
        <v>2017.1599115258393</v>
      </c>
      <c r="D129">
        <f t="shared" si="11"/>
        <v>71.153229808682454</v>
      </c>
    </row>
    <row r="130" spans="1:4" x14ac:dyDescent="0.25">
      <c r="A130" s="13">
        <v>43380</v>
      </c>
      <c r="B130">
        <f>'Gold-USD historical'!C131/'IOTA-USD historical'!I131</f>
        <v>0</v>
      </c>
      <c r="C130" s="18">
        <f>(B129-B132)*2/3+B132</f>
        <v>2055.2719561999584</v>
      </c>
      <c r="D130">
        <f t="shared" si="11"/>
        <v>72.497592770528684</v>
      </c>
    </row>
    <row r="131" spans="1:4" x14ac:dyDescent="0.25">
      <c r="A131" s="15">
        <v>43379</v>
      </c>
      <c r="B131">
        <f>'Gold-USD historical'!C132/'IOTA-USD historical'!I132</f>
        <v>0</v>
      </c>
      <c r="C131" s="18">
        <f>(B129-B132)*1/3+B132</f>
        <v>2093.3840008740772</v>
      </c>
      <c r="D131">
        <f t="shared" ref="D131:D194" si="21">C131/28.34952</f>
        <v>73.841955732374913</v>
      </c>
    </row>
    <row r="132" spans="1:4" x14ac:dyDescent="0.25">
      <c r="A132" s="13">
        <v>43378</v>
      </c>
      <c r="B132">
        <f>'Gold-USD historical'!C133/'IOTA-USD historical'!I133</f>
        <v>2131.496045548196</v>
      </c>
      <c r="C132" s="18">
        <f t="shared" ref="C132:C136" si="22">B132</f>
        <v>2131.496045548196</v>
      </c>
      <c r="D132">
        <f t="shared" si="21"/>
        <v>75.186318694221143</v>
      </c>
    </row>
    <row r="133" spans="1:4" x14ac:dyDescent="0.25">
      <c r="A133" s="13">
        <v>43377</v>
      </c>
      <c r="B133">
        <f>'Gold-USD historical'!C134/'IOTA-USD historical'!I134</f>
        <v>2129.9148637731591</v>
      </c>
      <c r="C133" s="18">
        <f t="shared" si="22"/>
        <v>2129.9148637731591</v>
      </c>
      <c r="D133">
        <f t="shared" si="21"/>
        <v>75.130544142305027</v>
      </c>
    </row>
    <row r="134" spans="1:4" x14ac:dyDescent="0.25">
      <c r="A134" s="15">
        <v>43376</v>
      </c>
      <c r="B134">
        <f>'Gold-USD historical'!C135/'IOTA-USD historical'!I135</f>
        <v>2168.0268825626449</v>
      </c>
      <c r="C134" s="18">
        <f t="shared" si="22"/>
        <v>2168.0268825626449</v>
      </c>
      <c r="D134">
        <f t="shared" si="21"/>
        <v>76.474906191097588</v>
      </c>
    </row>
    <row r="135" spans="1:4" x14ac:dyDescent="0.25">
      <c r="A135" s="13">
        <v>43375</v>
      </c>
      <c r="B135">
        <f>'Gold-USD historical'!C136/'IOTA-USD historical'!I136</f>
        <v>2140.7669770839279</v>
      </c>
      <c r="C135" s="18">
        <f t="shared" si="22"/>
        <v>2140.7669770839279</v>
      </c>
      <c r="D135">
        <f t="shared" si="21"/>
        <v>75.513341216497778</v>
      </c>
    </row>
    <row r="136" spans="1:4" x14ac:dyDescent="0.25">
      <c r="A136" s="13">
        <v>43374</v>
      </c>
      <c r="B136">
        <f>'Gold-USD historical'!C137/'IOTA-USD historical'!I137</f>
        <v>2112.9420589586734</v>
      </c>
      <c r="C136" s="18">
        <f t="shared" si="22"/>
        <v>2112.9420589586734</v>
      </c>
      <c r="D136">
        <f t="shared" si="21"/>
        <v>74.531846005106033</v>
      </c>
    </row>
    <row r="137" spans="1:4" x14ac:dyDescent="0.25">
      <c r="A137" s="15">
        <v>43373</v>
      </c>
      <c r="B137">
        <f>'Gold-USD historical'!C138/'IOTA-USD historical'!I138</f>
        <v>0</v>
      </c>
      <c r="C137" s="18">
        <f>(B136-B139)*2/3+B139</f>
        <v>2099.6457538221916</v>
      </c>
      <c r="D137">
        <f t="shared" si="21"/>
        <v>74.062832591951889</v>
      </c>
    </row>
    <row r="138" spans="1:4" x14ac:dyDescent="0.25">
      <c r="A138" s="13">
        <v>43372</v>
      </c>
      <c r="B138">
        <f>'Gold-USD historical'!C139/'IOTA-USD historical'!I139</f>
        <v>0</v>
      </c>
      <c r="C138" s="18">
        <f>(B136-B139)*1/3+B139</f>
        <v>2086.3494486857094</v>
      </c>
      <c r="D138">
        <f t="shared" si="21"/>
        <v>73.593819178797716</v>
      </c>
    </row>
    <row r="139" spans="1:4" x14ac:dyDescent="0.25">
      <c r="A139" s="13">
        <v>43371</v>
      </c>
      <c r="B139">
        <f>'Gold-USD historical'!C140/'IOTA-USD historical'!I140</f>
        <v>2073.0531435492276</v>
      </c>
      <c r="C139" s="18">
        <f t="shared" ref="C139:C143" si="23">B139</f>
        <v>2073.0531435492276</v>
      </c>
      <c r="D139">
        <f t="shared" si="21"/>
        <v>73.124805765643572</v>
      </c>
    </row>
    <row r="140" spans="1:4" x14ac:dyDescent="0.25">
      <c r="A140" s="15">
        <v>43370</v>
      </c>
      <c r="B140">
        <f>'Gold-USD historical'!C141/'IOTA-USD historical'!I141</f>
        <v>2091.6570197539886</v>
      </c>
      <c r="C140" s="18">
        <f t="shared" si="23"/>
        <v>2091.6570197539886</v>
      </c>
      <c r="D140">
        <f t="shared" si="21"/>
        <v>73.781038259342267</v>
      </c>
    </row>
    <row r="141" spans="1:4" x14ac:dyDescent="0.25">
      <c r="A141" s="13">
        <v>43369</v>
      </c>
      <c r="B141">
        <f>'Gold-USD historical'!C142/'IOTA-USD historical'!I142</f>
        <v>2136.5736889280097</v>
      </c>
      <c r="C141" s="18">
        <f t="shared" si="23"/>
        <v>2136.5736889280097</v>
      </c>
      <c r="D141">
        <f t="shared" si="21"/>
        <v>75.365427313337577</v>
      </c>
    </row>
    <row r="142" spans="1:4" x14ac:dyDescent="0.25">
      <c r="A142" s="13">
        <v>43368</v>
      </c>
      <c r="B142">
        <f>'Gold-USD historical'!C143/'IOTA-USD historical'!I143</f>
        <v>2187.089689634638</v>
      </c>
      <c r="C142" s="18">
        <f t="shared" si="23"/>
        <v>2187.089689634638</v>
      </c>
      <c r="D142">
        <f t="shared" si="21"/>
        <v>77.147326996528975</v>
      </c>
    </row>
    <row r="143" spans="1:4" x14ac:dyDescent="0.25">
      <c r="A143" s="15">
        <v>43367</v>
      </c>
      <c r="B143">
        <f>'Gold-USD historical'!C144/'IOTA-USD historical'!I144</f>
        <v>2071.341066210965</v>
      </c>
      <c r="C143" s="18">
        <f t="shared" si="23"/>
        <v>2071.341066210965</v>
      </c>
      <c r="D143">
        <f t="shared" si="21"/>
        <v>73.064414008101906</v>
      </c>
    </row>
    <row r="144" spans="1:4" x14ac:dyDescent="0.25">
      <c r="A144" s="13">
        <v>43366</v>
      </c>
      <c r="B144">
        <f>'Gold-USD historical'!C145/'IOTA-USD historical'!I145</f>
        <v>0</v>
      </c>
      <c r="C144" s="18">
        <f>(B143-B146)*2/3+B146</f>
        <v>2055.1777368825337</v>
      </c>
      <c r="D144">
        <f t="shared" si="21"/>
        <v>72.494269281544589</v>
      </c>
    </row>
    <row r="145" spans="1:4" x14ac:dyDescent="0.25">
      <c r="A145" s="13">
        <v>43365</v>
      </c>
      <c r="B145">
        <f>'Gold-USD historical'!C146/'IOTA-USD historical'!I146</f>
        <v>0</v>
      </c>
      <c r="C145" s="18">
        <f>(B143-B146)*1/3+B146</f>
        <v>2039.0144075541023</v>
      </c>
      <c r="D145">
        <f t="shared" si="21"/>
        <v>71.924124554987259</v>
      </c>
    </row>
    <row r="146" spans="1:4" x14ac:dyDescent="0.25">
      <c r="A146" s="15">
        <v>43364</v>
      </c>
      <c r="B146">
        <f>'Gold-USD historical'!C147/'IOTA-USD historical'!I147</f>
        <v>2022.8510782256708</v>
      </c>
      <c r="C146" s="18">
        <f t="shared" ref="C146:C150" si="24">B146</f>
        <v>2022.8510782256708</v>
      </c>
      <c r="D146">
        <f t="shared" si="21"/>
        <v>71.353979828429928</v>
      </c>
    </row>
    <row r="147" spans="1:4" x14ac:dyDescent="0.25">
      <c r="A147" s="13">
        <v>43363</v>
      </c>
      <c r="B147">
        <f>'Gold-USD historical'!C148/'IOTA-USD historical'!I148</f>
        <v>2184.10825532839</v>
      </c>
      <c r="C147" s="18">
        <f t="shared" si="24"/>
        <v>2184.10825532839</v>
      </c>
      <c r="D147">
        <f t="shared" si="21"/>
        <v>77.042159984662533</v>
      </c>
    </row>
    <row r="148" spans="1:4" x14ac:dyDescent="0.25">
      <c r="A148" s="13">
        <v>43362</v>
      </c>
      <c r="B148">
        <f>'Gold-USD historical'!C149/'IOTA-USD historical'!I149</f>
        <v>2287.367405978785</v>
      </c>
      <c r="C148" s="18">
        <f t="shared" si="24"/>
        <v>2287.367405978785</v>
      </c>
      <c r="D148">
        <f t="shared" si="21"/>
        <v>80.684519737151987</v>
      </c>
    </row>
    <row r="149" spans="1:4" x14ac:dyDescent="0.25">
      <c r="A149" s="15">
        <v>43361</v>
      </c>
      <c r="B149">
        <f>'Gold-USD historical'!C150/'IOTA-USD historical'!I150</f>
        <v>2264.6006475525878</v>
      </c>
      <c r="C149" s="18">
        <f t="shared" si="24"/>
        <v>2264.6006475525878</v>
      </c>
      <c r="D149">
        <f t="shared" si="21"/>
        <v>79.881445878187279</v>
      </c>
    </row>
    <row r="150" spans="1:4" x14ac:dyDescent="0.25">
      <c r="A150" s="13">
        <v>43360</v>
      </c>
      <c r="B150">
        <f>'Gold-USD historical'!C151/'IOTA-USD historical'!I151</f>
        <v>2160.5210833540914</v>
      </c>
      <c r="C150" s="18">
        <f t="shared" si="24"/>
        <v>2160.5210833540914</v>
      </c>
      <c r="D150">
        <f t="shared" si="21"/>
        <v>76.210146886229168</v>
      </c>
    </row>
    <row r="151" spans="1:4" x14ac:dyDescent="0.25">
      <c r="A151" s="13">
        <v>43359</v>
      </c>
      <c r="B151">
        <f>'Gold-USD historical'!C152/'IOTA-USD historical'!I152</f>
        <v>0</v>
      </c>
      <c r="C151" s="18">
        <f>(B150-B153)*2/3+B153</f>
        <v>2119.5883547537042</v>
      </c>
      <c r="D151">
        <f t="shared" si="21"/>
        <v>74.766287215928315</v>
      </c>
    </row>
    <row r="152" spans="1:4" x14ac:dyDescent="0.25">
      <c r="A152" s="15">
        <v>43358</v>
      </c>
      <c r="B152">
        <f>'Gold-USD historical'!C153/'IOTA-USD historical'!I153</f>
        <v>0</v>
      </c>
      <c r="C152" s="18">
        <f>(B150-B153)*1/3+B153</f>
        <v>2078.6556261533165</v>
      </c>
      <c r="D152">
        <f t="shared" si="21"/>
        <v>73.322427545627463</v>
      </c>
    </row>
    <row r="153" spans="1:4" x14ac:dyDescent="0.25">
      <c r="A153" s="13">
        <v>43357</v>
      </c>
      <c r="B153">
        <f>'Gold-USD historical'!C154/'IOTA-USD historical'!I154</f>
        <v>2037.722897552929</v>
      </c>
      <c r="C153" s="18">
        <f t="shared" ref="C153:C157" si="25">B153</f>
        <v>2037.722897552929</v>
      </c>
      <c r="D153">
        <f t="shared" si="21"/>
        <v>71.87856787532661</v>
      </c>
    </row>
    <row r="154" spans="1:4" x14ac:dyDescent="0.25">
      <c r="A154" s="13">
        <v>43356</v>
      </c>
      <c r="B154">
        <f>'Gold-USD historical'!C155/'IOTA-USD historical'!I155</f>
        <v>2093.8491612175658</v>
      </c>
      <c r="C154" s="18">
        <f t="shared" si="25"/>
        <v>2093.8491612175658</v>
      </c>
      <c r="D154">
        <f t="shared" si="21"/>
        <v>73.858363782440264</v>
      </c>
    </row>
    <row r="155" spans="1:4" x14ac:dyDescent="0.25">
      <c r="A155" s="15">
        <v>43355</v>
      </c>
      <c r="B155">
        <f>'Gold-USD historical'!C156/'IOTA-USD historical'!I156</f>
        <v>2271.2790554215599</v>
      </c>
      <c r="C155" s="18">
        <f t="shared" si="25"/>
        <v>2271.2790554215599</v>
      </c>
      <c r="D155">
        <f t="shared" si="21"/>
        <v>80.117019809208756</v>
      </c>
    </row>
    <row r="156" spans="1:4" x14ac:dyDescent="0.25">
      <c r="A156" s="13">
        <v>43354</v>
      </c>
      <c r="B156">
        <f>'Gold-USD historical'!C157/'IOTA-USD historical'!I157</f>
        <v>2149.7276895589212</v>
      </c>
      <c r="C156" s="18">
        <f t="shared" si="25"/>
        <v>2149.7276895589212</v>
      </c>
      <c r="D156">
        <f t="shared" si="21"/>
        <v>75.829421082223661</v>
      </c>
    </row>
    <row r="157" spans="1:4" x14ac:dyDescent="0.25">
      <c r="A157" s="13">
        <v>43353</v>
      </c>
      <c r="B157">
        <f>'Gold-USD historical'!C158/'IOTA-USD historical'!I158</f>
        <v>2073.5013964797095</v>
      </c>
      <c r="C157" s="18">
        <f t="shared" si="25"/>
        <v>2073.5013964797095</v>
      </c>
      <c r="D157">
        <f t="shared" si="21"/>
        <v>73.140617424200116</v>
      </c>
    </row>
    <row r="158" spans="1:4" x14ac:dyDescent="0.25">
      <c r="A158" s="15">
        <v>43352</v>
      </c>
      <c r="B158">
        <f>'Gold-USD historical'!C159/'IOTA-USD historical'!I159</f>
        <v>0</v>
      </c>
      <c r="C158" s="18">
        <f>(B157-B160)*2/3+B160</f>
        <v>2060.1024581269735</v>
      </c>
      <c r="D158">
        <f t="shared" si="21"/>
        <v>72.667983730481978</v>
      </c>
    </row>
    <row r="159" spans="1:4" x14ac:dyDescent="0.25">
      <c r="A159" s="13">
        <v>43351</v>
      </c>
      <c r="B159">
        <f>'Gold-USD historical'!C160/'IOTA-USD historical'!I160</f>
        <v>0</v>
      </c>
      <c r="C159" s="18">
        <f>(B157-B160)*1/3+B160</f>
        <v>2046.7035197742373</v>
      </c>
      <c r="D159">
        <f t="shared" si="21"/>
        <v>72.195350036763841</v>
      </c>
    </row>
    <row r="160" spans="1:4" x14ac:dyDescent="0.25">
      <c r="A160" s="13">
        <v>43350</v>
      </c>
      <c r="B160">
        <f>'Gold-USD historical'!C161/'IOTA-USD historical'!I161</f>
        <v>2033.3045814215013</v>
      </c>
      <c r="C160" s="18">
        <f t="shared" ref="C160:C164" si="26">B160</f>
        <v>2033.3045814215013</v>
      </c>
      <c r="D160">
        <f t="shared" si="21"/>
        <v>71.722716343045718</v>
      </c>
    </row>
    <row r="161" spans="1:4" x14ac:dyDescent="0.25">
      <c r="A161" s="15">
        <v>43349</v>
      </c>
      <c r="B161">
        <f>'Gold-USD historical'!C162/'IOTA-USD historical'!I162</f>
        <v>2103.969142627664</v>
      </c>
      <c r="C161" s="18">
        <f t="shared" si="26"/>
        <v>2103.969142627664</v>
      </c>
      <c r="D161">
        <f t="shared" si="21"/>
        <v>74.215335660979946</v>
      </c>
    </row>
    <row r="162" spans="1:4" x14ac:dyDescent="0.25">
      <c r="A162" s="13">
        <v>43348</v>
      </c>
      <c r="B162">
        <f>'Gold-USD historical'!C163/'IOTA-USD historical'!I163</f>
        <v>1853.6030662547755</v>
      </c>
      <c r="C162" s="18">
        <f t="shared" si="26"/>
        <v>1853.6030662547755</v>
      </c>
      <c r="D162">
        <f t="shared" si="21"/>
        <v>65.383931236041235</v>
      </c>
    </row>
    <row r="163" spans="1:4" x14ac:dyDescent="0.25">
      <c r="A163" s="13">
        <v>43347</v>
      </c>
      <c r="B163">
        <f>'Gold-USD historical'!C164/'IOTA-USD historical'!I164</f>
        <v>1664.5103058213358</v>
      </c>
      <c r="C163" s="18">
        <f t="shared" si="26"/>
        <v>1664.5103058213358</v>
      </c>
      <c r="D163">
        <f t="shared" si="21"/>
        <v>58.713879664323628</v>
      </c>
    </row>
    <row r="164" spans="1:4" x14ac:dyDescent="0.25">
      <c r="A164" s="15">
        <v>43346</v>
      </c>
      <c r="B164">
        <f>'Gold-USD historical'!C165/'IOTA-USD historical'!I165</f>
        <v>1697.8886300409379</v>
      </c>
      <c r="C164" s="18">
        <f t="shared" si="26"/>
        <v>1697.8886300409379</v>
      </c>
      <c r="D164">
        <f t="shared" si="21"/>
        <v>59.891265532571204</v>
      </c>
    </row>
    <row r="165" spans="1:4" x14ac:dyDescent="0.25">
      <c r="A165" s="13">
        <v>43345</v>
      </c>
      <c r="B165">
        <f>'Gold-USD historical'!C166/'IOTA-USD historical'!I166</f>
        <v>0</v>
      </c>
      <c r="C165" s="18">
        <f>(B164-B167)*2/3+B167</f>
        <v>1692.1577208023512</v>
      </c>
      <c r="D165">
        <f t="shared" si="21"/>
        <v>59.689113635869361</v>
      </c>
    </row>
    <row r="166" spans="1:4" x14ac:dyDescent="0.25">
      <c r="A166" s="13">
        <v>43344</v>
      </c>
      <c r="B166">
        <f>'Gold-USD historical'!C167/'IOTA-USD historical'!I167</f>
        <v>0</v>
      </c>
      <c r="C166" s="18">
        <f>(B164-B167)*1/3+B167</f>
        <v>1686.4268115637647</v>
      </c>
      <c r="D166">
        <f t="shared" si="21"/>
        <v>59.486961739167533</v>
      </c>
    </row>
    <row r="167" spans="1:4" x14ac:dyDescent="0.25">
      <c r="A167" s="15">
        <v>43343</v>
      </c>
      <c r="B167">
        <f>'Gold-USD historical'!C168/'IOTA-USD historical'!I168</f>
        <v>1680.6959023251779</v>
      </c>
      <c r="C167" s="18">
        <f t="shared" ref="C167:C171" si="27">B167</f>
        <v>1680.6959023251779</v>
      </c>
      <c r="D167">
        <f t="shared" si="21"/>
        <v>59.284809842465691</v>
      </c>
    </row>
    <row r="168" spans="1:4" x14ac:dyDescent="0.25">
      <c r="A168" s="13">
        <v>43342</v>
      </c>
      <c r="B168">
        <f>'Gold-USD historical'!C169/'IOTA-USD historical'!I169</f>
        <v>1717.0849002930559</v>
      </c>
      <c r="C168" s="18">
        <f t="shared" si="27"/>
        <v>1717.0849002930559</v>
      </c>
      <c r="D168">
        <f t="shared" si="21"/>
        <v>60.568394113658925</v>
      </c>
    </row>
    <row r="169" spans="1:4" x14ac:dyDescent="0.25">
      <c r="A169" s="13">
        <v>43341</v>
      </c>
      <c r="B169">
        <f>'Gold-USD historical'!C170/'IOTA-USD historical'!I170</f>
        <v>1592.9499177697278</v>
      </c>
      <c r="C169" s="18">
        <f t="shared" si="27"/>
        <v>1592.9499177697278</v>
      </c>
      <c r="D169">
        <f t="shared" si="21"/>
        <v>56.189660980846512</v>
      </c>
    </row>
    <row r="170" spans="1:4" x14ac:dyDescent="0.25">
      <c r="A170" s="15">
        <v>43340</v>
      </c>
      <c r="B170">
        <f>'Gold-USD historical'!C171/'IOTA-USD historical'!I171</f>
        <v>1663.9589639278572</v>
      </c>
      <c r="C170" s="18">
        <f t="shared" si="27"/>
        <v>1663.9589639278572</v>
      </c>
      <c r="D170">
        <f t="shared" si="21"/>
        <v>58.694431649208077</v>
      </c>
    </row>
    <row r="171" spans="1:4" x14ac:dyDescent="0.25">
      <c r="A171" s="13">
        <v>43339</v>
      </c>
      <c r="B171">
        <f>'Gold-USD historical'!C172/'IOTA-USD historical'!I172</f>
        <v>1955.4727418486314</v>
      </c>
      <c r="C171" s="18">
        <f t="shared" si="27"/>
        <v>1955.4727418486314</v>
      </c>
      <c r="D171">
        <f t="shared" si="21"/>
        <v>68.977278692853758</v>
      </c>
    </row>
    <row r="172" spans="1:4" x14ac:dyDescent="0.25">
      <c r="A172" s="13">
        <v>43338</v>
      </c>
      <c r="B172">
        <f>'Gold-USD historical'!C173/'IOTA-USD historical'!I173</f>
        <v>0</v>
      </c>
      <c r="C172" s="18">
        <f>(B171-B174)*2/3+B174</f>
        <v>2091.4131921473281</v>
      </c>
      <c r="D172">
        <f t="shared" si="21"/>
        <v>73.772437492674598</v>
      </c>
    </row>
    <row r="173" spans="1:4" x14ac:dyDescent="0.25">
      <c r="A173" s="15">
        <v>43337</v>
      </c>
      <c r="B173">
        <f>'Gold-USD historical'!C174/'IOTA-USD historical'!I174</f>
        <v>0</v>
      </c>
      <c r="C173" s="18">
        <f>(B171-B174)*1/3+B174</f>
        <v>2227.3536424460244</v>
      </c>
      <c r="D173">
        <f t="shared" si="21"/>
        <v>78.567596292495409</v>
      </c>
    </row>
    <row r="174" spans="1:4" x14ac:dyDescent="0.25">
      <c r="A174" s="13">
        <v>43336</v>
      </c>
      <c r="B174">
        <f>'Gold-USD historical'!C175/'IOTA-USD historical'!I175</f>
        <v>2363.2940927447212</v>
      </c>
      <c r="C174" s="18">
        <f t="shared" ref="C174:C178" si="28">B174</f>
        <v>2363.2940927447212</v>
      </c>
      <c r="D174">
        <f t="shared" si="21"/>
        <v>83.362755092316249</v>
      </c>
    </row>
    <row r="175" spans="1:4" x14ac:dyDescent="0.25">
      <c r="A175" s="13">
        <v>43335</v>
      </c>
      <c r="B175">
        <f>'Gold-USD historical'!C176/'IOTA-USD historical'!I176</f>
        <v>2406.0238897284721</v>
      </c>
      <c r="C175" s="18">
        <f t="shared" si="28"/>
        <v>2406.0238897284721</v>
      </c>
      <c r="D175">
        <f t="shared" si="21"/>
        <v>84.870004491380186</v>
      </c>
    </row>
    <row r="176" spans="1:4" x14ac:dyDescent="0.25">
      <c r="A176" s="15">
        <v>43334</v>
      </c>
      <c r="B176">
        <f>'Gold-USD historical'!C177/'IOTA-USD historical'!I177</f>
        <v>2347.5122433991683</v>
      </c>
      <c r="C176" s="18">
        <f t="shared" si="28"/>
        <v>2347.5122433991683</v>
      </c>
      <c r="D176">
        <f t="shared" si="21"/>
        <v>82.806066677642804</v>
      </c>
    </row>
    <row r="177" spans="1:4" x14ac:dyDescent="0.25">
      <c r="A177" s="13">
        <v>43333</v>
      </c>
      <c r="B177">
        <f>'Gold-USD historical'!C178/'IOTA-USD historical'!I178</f>
        <v>2324.549167061175</v>
      </c>
      <c r="C177" s="18">
        <f t="shared" si="28"/>
        <v>2324.549167061175</v>
      </c>
      <c r="D177">
        <f t="shared" si="21"/>
        <v>81.996067907364051</v>
      </c>
    </row>
    <row r="178" spans="1:4" x14ac:dyDescent="0.25">
      <c r="A178" s="13">
        <v>43332</v>
      </c>
      <c r="B178">
        <f>'Gold-USD historical'!C179/'IOTA-USD historical'!I179</f>
        <v>2286.0435302421388</v>
      </c>
      <c r="C178" s="18">
        <f t="shared" si="28"/>
        <v>2286.0435302421388</v>
      </c>
      <c r="D178">
        <f t="shared" si="21"/>
        <v>80.637821389643946</v>
      </c>
    </row>
    <row r="179" spans="1:4" x14ac:dyDescent="0.25">
      <c r="A179" s="15">
        <v>43331</v>
      </c>
      <c r="B179">
        <f>'Gold-USD historical'!C180/'IOTA-USD historical'!I180</f>
        <v>0</v>
      </c>
      <c r="C179" s="18">
        <f>(B178-B181)*2/3+B181</f>
        <v>2294.1635640878385</v>
      </c>
      <c r="D179">
        <f t="shared" si="21"/>
        <v>80.924247186119501</v>
      </c>
    </row>
    <row r="180" spans="1:4" x14ac:dyDescent="0.25">
      <c r="A180" s="13">
        <v>43330</v>
      </c>
      <c r="B180">
        <f>'Gold-USD historical'!C181/'IOTA-USD historical'!I181</f>
        <v>0</v>
      </c>
      <c r="C180" s="18">
        <f>(B178-B181)*1/3+B181</f>
        <v>2302.2835979335382</v>
      </c>
      <c r="D180">
        <f t="shared" si="21"/>
        <v>81.210672982595057</v>
      </c>
    </row>
    <row r="181" spans="1:4" x14ac:dyDescent="0.25">
      <c r="A181" s="13">
        <v>43329</v>
      </c>
      <c r="B181">
        <f>'Gold-USD historical'!C182/'IOTA-USD historical'!I182</f>
        <v>2310.4036317792379</v>
      </c>
      <c r="C181" s="18">
        <f t="shared" ref="C181:C185" si="29">B181</f>
        <v>2310.4036317792379</v>
      </c>
      <c r="D181">
        <f t="shared" si="21"/>
        <v>81.497098779070612</v>
      </c>
    </row>
    <row r="182" spans="1:4" x14ac:dyDescent="0.25">
      <c r="A182" s="15">
        <v>43328</v>
      </c>
      <c r="B182">
        <f>'Gold-USD historical'!C183/'IOTA-USD historical'!I183</f>
        <v>2562.4581856757904</v>
      </c>
      <c r="C182" s="18">
        <f t="shared" si="29"/>
        <v>2562.4581856757904</v>
      </c>
      <c r="D182">
        <f t="shared" si="21"/>
        <v>90.388062502497064</v>
      </c>
    </row>
    <row r="183" spans="1:4" x14ac:dyDescent="0.25">
      <c r="A183" s="13">
        <v>43327</v>
      </c>
      <c r="B183">
        <f>'Gold-USD historical'!C184/'IOTA-USD historical'!I184</f>
        <v>2512.4953216061595</v>
      </c>
      <c r="C183" s="18">
        <f t="shared" si="29"/>
        <v>2512.4953216061595</v>
      </c>
      <c r="D183">
        <f t="shared" si="21"/>
        <v>88.625674142142785</v>
      </c>
    </row>
    <row r="184" spans="1:4" x14ac:dyDescent="0.25">
      <c r="A184" s="13">
        <v>43326</v>
      </c>
      <c r="B184">
        <f>'Gold-USD historical'!C185/'IOTA-USD historical'!I185</f>
        <v>2745.2729649348098</v>
      </c>
      <c r="C184" s="18">
        <f t="shared" si="29"/>
        <v>2745.2729649348098</v>
      </c>
      <c r="D184">
        <f t="shared" si="21"/>
        <v>96.836664780737379</v>
      </c>
    </row>
    <row r="185" spans="1:4" x14ac:dyDescent="0.25">
      <c r="A185" s="15">
        <v>43325</v>
      </c>
      <c r="B185">
        <f>'Gold-USD historical'!C186/'IOTA-USD historical'!I186</f>
        <v>2363.8605404281238</v>
      </c>
      <c r="C185" s="18">
        <f t="shared" si="29"/>
        <v>2363.8605404281238</v>
      </c>
      <c r="D185">
        <f t="shared" si="21"/>
        <v>83.382735948549538</v>
      </c>
    </row>
    <row r="186" spans="1:4" x14ac:dyDescent="0.25">
      <c r="A186" s="13">
        <v>43324</v>
      </c>
      <c r="B186">
        <f>'Gold-USD historical'!C187/'IOTA-USD historical'!I187</f>
        <v>0</v>
      </c>
      <c r="C186" s="18">
        <f>(B185-B188)*2/3+B188</f>
        <v>2248.4041410110772</v>
      </c>
      <c r="D186">
        <f t="shared" si="21"/>
        <v>79.310130859749208</v>
      </c>
    </row>
    <row r="187" spans="1:4" x14ac:dyDescent="0.25">
      <c r="A187" s="13">
        <v>43323</v>
      </c>
      <c r="B187">
        <f>'Gold-USD historical'!C188/'IOTA-USD historical'!I188</f>
        <v>0</v>
      </c>
      <c r="C187" s="18">
        <f>(B185-B188)*1/3+B188</f>
        <v>2132.9477415940305</v>
      </c>
      <c r="D187">
        <f t="shared" si="21"/>
        <v>75.237525770948878</v>
      </c>
    </row>
    <row r="188" spans="1:4" x14ac:dyDescent="0.25">
      <c r="A188" s="15">
        <v>43322</v>
      </c>
      <c r="B188">
        <f>'Gold-USD historical'!C189/'IOTA-USD historical'!I189</f>
        <v>2017.4913421769836</v>
      </c>
      <c r="C188" s="18">
        <f t="shared" ref="C188:C192" si="30">B188</f>
        <v>2017.4913421769836</v>
      </c>
      <c r="D188">
        <f t="shared" si="21"/>
        <v>71.164920682148548</v>
      </c>
    </row>
    <row r="189" spans="1:4" x14ac:dyDescent="0.25">
      <c r="A189" s="13">
        <v>43321</v>
      </c>
      <c r="B189">
        <f>'Gold-USD historical'!C190/'IOTA-USD historical'!I190</f>
        <v>1907.0797713178172</v>
      </c>
      <c r="C189" s="18">
        <f t="shared" si="30"/>
        <v>1907.0797713178172</v>
      </c>
      <c r="D189">
        <f t="shared" si="21"/>
        <v>67.270266703556786</v>
      </c>
    </row>
    <row r="190" spans="1:4" x14ac:dyDescent="0.25">
      <c r="A190" s="13">
        <v>43320</v>
      </c>
      <c r="B190">
        <f>'Gold-USD historical'!C191/'IOTA-USD historical'!I191</f>
        <v>1813.0699269776394</v>
      </c>
      <c r="C190" s="18">
        <f t="shared" si="30"/>
        <v>1813.0699269776394</v>
      </c>
      <c r="D190">
        <f t="shared" si="21"/>
        <v>63.954166665877921</v>
      </c>
    </row>
    <row r="191" spans="1:4" x14ac:dyDescent="0.25">
      <c r="A191" s="15">
        <v>43319</v>
      </c>
      <c r="B191">
        <f>'Gold-USD historical'!C192/'IOTA-USD historical'!I192</f>
        <v>1564.9494542820235</v>
      </c>
      <c r="C191" s="18">
        <f t="shared" si="30"/>
        <v>1564.9494542820235</v>
      </c>
      <c r="D191">
        <f t="shared" si="21"/>
        <v>55.20197358833672</v>
      </c>
    </row>
    <row r="192" spans="1:4" x14ac:dyDescent="0.25">
      <c r="A192" s="13">
        <v>43318</v>
      </c>
      <c r="B192">
        <f>'Gold-USD historical'!C193/'IOTA-USD historical'!I193</f>
        <v>1396.381054921392</v>
      </c>
      <c r="C192" s="18">
        <f t="shared" si="30"/>
        <v>1396.381054921392</v>
      </c>
      <c r="D192">
        <f t="shared" si="21"/>
        <v>49.255897627945451</v>
      </c>
    </row>
    <row r="193" spans="1:4" x14ac:dyDescent="0.25">
      <c r="A193" s="13">
        <v>43317</v>
      </c>
      <c r="B193">
        <f>'Gold-USD historical'!C194/'IOTA-USD historical'!I194</f>
        <v>0</v>
      </c>
      <c r="C193" s="18">
        <f>(B192-B195)*2/3+B195</f>
        <v>1392.8768991574816</v>
      </c>
      <c r="D193">
        <f t="shared" si="21"/>
        <v>49.132292157238702</v>
      </c>
    </row>
    <row r="194" spans="1:4" x14ac:dyDescent="0.25">
      <c r="A194" s="15">
        <v>43316</v>
      </c>
      <c r="B194">
        <f>'Gold-USD historical'!C195/'IOTA-USD historical'!I195</f>
        <v>0</v>
      </c>
      <c r="C194" s="18">
        <f>(B192-B195)*1/3+B195</f>
        <v>1389.372743393571</v>
      </c>
      <c r="D194">
        <f t="shared" si="21"/>
        <v>49.008686686531945</v>
      </c>
    </row>
    <row r="195" spans="1:4" x14ac:dyDescent="0.25">
      <c r="A195" s="13">
        <v>43315</v>
      </c>
      <c r="B195">
        <f>'Gold-USD historical'!C196/'IOTA-USD historical'!I196</f>
        <v>1385.8685876296606</v>
      </c>
      <c r="C195" s="18">
        <f t="shared" ref="C195:C199" si="31">B195</f>
        <v>1385.8685876296606</v>
      </c>
      <c r="D195">
        <f t="shared" ref="D195:D258" si="32">C195/28.34952</f>
        <v>48.885081215825195</v>
      </c>
    </row>
    <row r="196" spans="1:4" x14ac:dyDescent="0.25">
      <c r="A196" s="13">
        <v>43314</v>
      </c>
      <c r="B196">
        <f>'Gold-USD historical'!C197/'IOTA-USD historical'!I197</f>
        <v>1331.4877351511484</v>
      </c>
      <c r="C196" s="18">
        <f t="shared" si="31"/>
        <v>1331.4877351511484</v>
      </c>
      <c r="D196">
        <f t="shared" si="32"/>
        <v>46.966852883263932</v>
      </c>
    </row>
    <row r="197" spans="1:4" x14ac:dyDescent="0.25">
      <c r="A197" s="15">
        <v>43313</v>
      </c>
      <c r="B197">
        <f>'Gold-USD historical'!C198/'IOTA-USD historical'!I198</f>
        <v>1315.7292421370562</v>
      </c>
      <c r="C197" s="18">
        <f t="shared" si="31"/>
        <v>1315.7292421370562</v>
      </c>
      <c r="D197">
        <f t="shared" si="32"/>
        <v>46.410988339028535</v>
      </c>
    </row>
    <row r="198" spans="1:4" x14ac:dyDescent="0.25">
      <c r="A198" s="13">
        <v>43312</v>
      </c>
      <c r="B198">
        <f>'Gold-USD historical'!C199/'IOTA-USD historical'!I199</f>
        <v>1276.7872883539515</v>
      </c>
      <c r="C198" s="18">
        <f t="shared" si="31"/>
        <v>1276.7872883539515</v>
      </c>
      <c r="D198">
        <f t="shared" si="32"/>
        <v>45.037351191623401</v>
      </c>
    </row>
    <row r="199" spans="1:4" x14ac:dyDescent="0.25">
      <c r="A199" s="13">
        <v>43311</v>
      </c>
      <c r="B199">
        <f>'Gold-USD historical'!C200/'IOTA-USD historical'!I200</f>
        <v>1244.7862157378072</v>
      </c>
      <c r="C199" s="18">
        <f t="shared" si="31"/>
        <v>1244.7862157378072</v>
      </c>
      <c r="D199">
        <f t="shared" si="32"/>
        <v>43.90854644938635</v>
      </c>
    </row>
    <row r="200" spans="1:4" x14ac:dyDescent="0.25">
      <c r="A200" s="15">
        <v>43310</v>
      </c>
      <c r="B200">
        <f>'Gold-USD historical'!C201/'IOTA-USD historical'!I201</f>
        <v>0</v>
      </c>
      <c r="C200" s="18">
        <f>(B199-B202)*2/3+B202</f>
        <v>1236.8161723832193</v>
      </c>
      <c r="D200">
        <f t="shared" si="32"/>
        <v>43.627411412370272</v>
      </c>
    </row>
    <row r="201" spans="1:4" x14ac:dyDescent="0.25">
      <c r="A201" s="13">
        <v>43309</v>
      </c>
      <c r="B201">
        <f>'Gold-USD historical'!C202/'IOTA-USD historical'!I202</f>
        <v>0</v>
      </c>
      <c r="C201" s="18">
        <f>(B199-B202)*1/3+B202</f>
        <v>1228.8461290286316</v>
      </c>
      <c r="D201">
        <f t="shared" si="32"/>
        <v>43.346276375354208</v>
      </c>
    </row>
    <row r="202" spans="1:4" x14ac:dyDescent="0.25">
      <c r="A202" s="13">
        <v>43308</v>
      </c>
      <c r="B202">
        <f>'Gold-USD historical'!C203/'IOTA-USD historical'!I203</f>
        <v>1220.8760856740437</v>
      </c>
      <c r="C202" s="18">
        <f t="shared" ref="C202:C206" si="33">B202</f>
        <v>1220.8760856740437</v>
      </c>
      <c r="D202">
        <f t="shared" si="32"/>
        <v>43.065141338338137</v>
      </c>
    </row>
    <row r="203" spans="1:4" x14ac:dyDescent="0.25">
      <c r="A203" s="15">
        <v>43307</v>
      </c>
      <c r="B203">
        <f>'Gold-USD historical'!C204/'IOTA-USD historical'!I204</f>
        <v>1194.978729353199</v>
      </c>
      <c r="C203" s="18">
        <f t="shared" si="33"/>
        <v>1194.978729353199</v>
      </c>
      <c r="D203">
        <f t="shared" si="32"/>
        <v>42.151638876185523</v>
      </c>
    </row>
    <row r="204" spans="1:4" x14ac:dyDescent="0.25">
      <c r="A204" s="13">
        <v>43306</v>
      </c>
      <c r="B204">
        <f>'Gold-USD historical'!C205/'IOTA-USD historical'!I205</f>
        <v>1252.7830835319282</v>
      </c>
      <c r="C204" s="18">
        <f t="shared" si="33"/>
        <v>1252.7830835319282</v>
      </c>
      <c r="D204">
        <f t="shared" si="32"/>
        <v>44.190627690766135</v>
      </c>
    </row>
    <row r="205" spans="1:4" x14ac:dyDescent="0.25">
      <c r="A205" s="13">
        <v>43305</v>
      </c>
      <c r="B205">
        <f>'Gold-USD historical'!C206/'IOTA-USD historical'!I206</f>
        <v>1280.2856814212964</v>
      </c>
      <c r="C205" s="18">
        <f t="shared" si="33"/>
        <v>1280.2856814212964</v>
      </c>
      <c r="D205">
        <f t="shared" si="32"/>
        <v>45.16075338916837</v>
      </c>
    </row>
    <row r="206" spans="1:4" x14ac:dyDescent="0.25">
      <c r="A206" s="15">
        <v>43304</v>
      </c>
      <c r="B206">
        <f>'Gold-USD historical'!C207/'IOTA-USD historical'!I207</f>
        <v>1259.6450885220938</v>
      </c>
      <c r="C206" s="18">
        <f t="shared" si="33"/>
        <v>1259.6450885220938</v>
      </c>
      <c r="D206">
        <f t="shared" si="32"/>
        <v>44.432677820368525</v>
      </c>
    </row>
    <row r="207" spans="1:4" x14ac:dyDescent="0.25">
      <c r="A207" s="13">
        <v>43303</v>
      </c>
      <c r="B207">
        <f>'Gold-USD historical'!C208/'IOTA-USD historical'!I208</f>
        <v>0</v>
      </c>
      <c r="C207" s="18">
        <f>(B206-B209)*2/3+B209</f>
        <v>1253.4336047210261</v>
      </c>
      <c r="D207">
        <f t="shared" si="32"/>
        <v>44.213574152967183</v>
      </c>
    </row>
    <row r="208" spans="1:4" x14ac:dyDescent="0.25">
      <c r="A208" s="13">
        <v>43302</v>
      </c>
      <c r="B208">
        <f>'Gold-USD historical'!C209/'IOTA-USD historical'!I209</f>
        <v>0</v>
      </c>
      <c r="C208" s="18">
        <f>(B206-B209)*1/3+B209</f>
        <v>1247.2221209199581</v>
      </c>
      <c r="D208">
        <f t="shared" si="32"/>
        <v>43.994470485565827</v>
      </c>
    </row>
    <row r="209" spans="1:4" x14ac:dyDescent="0.25">
      <c r="A209" s="15">
        <v>43301</v>
      </c>
      <c r="B209">
        <f>'Gold-USD historical'!C210/'IOTA-USD historical'!I210</f>
        <v>1241.0106371188904</v>
      </c>
      <c r="C209" s="18">
        <f t="shared" ref="C209:C213" si="34">B209</f>
        <v>1241.0106371188904</v>
      </c>
      <c r="D209">
        <f t="shared" si="32"/>
        <v>43.775366818164485</v>
      </c>
    </row>
    <row r="210" spans="1:4" x14ac:dyDescent="0.25">
      <c r="A210" s="13">
        <v>43300</v>
      </c>
      <c r="B210">
        <f>'Gold-USD historical'!C211/'IOTA-USD historical'!I211</f>
        <v>1153.5471698113206</v>
      </c>
      <c r="C210" s="18">
        <f t="shared" si="34"/>
        <v>1153.5471698113206</v>
      </c>
      <c r="D210">
        <f t="shared" si="32"/>
        <v>40.69018346029565</v>
      </c>
    </row>
    <row r="211" spans="1:4" x14ac:dyDescent="0.25">
      <c r="A211" s="13">
        <v>43299</v>
      </c>
      <c r="B211">
        <f>'Gold-USD historical'!C212/'IOTA-USD historical'!I212</f>
        <v>1095.4910714285713</v>
      </c>
      <c r="C211" s="18">
        <f t="shared" si="34"/>
        <v>1095.4910714285713</v>
      </c>
      <c r="D211">
        <f t="shared" si="32"/>
        <v>38.642314629262557</v>
      </c>
    </row>
    <row r="212" spans="1:4" x14ac:dyDescent="0.25">
      <c r="A212" s="15">
        <v>43298</v>
      </c>
      <c r="B212">
        <f>'Gold-USD historical'!C213/'IOTA-USD historical'!I213</f>
        <v>1110.841628959276</v>
      </c>
      <c r="C212" s="18">
        <f t="shared" si="34"/>
        <v>1110.841628959276</v>
      </c>
      <c r="D212">
        <f t="shared" si="32"/>
        <v>39.183789671192883</v>
      </c>
    </row>
    <row r="213" spans="1:4" x14ac:dyDescent="0.25">
      <c r="A213" s="13">
        <v>43297</v>
      </c>
      <c r="B213">
        <f>'Gold-USD historical'!C214/'IOTA-USD historical'!I214</f>
        <v>1194.6305558403994</v>
      </c>
      <c r="C213" s="18">
        <f t="shared" si="34"/>
        <v>1194.6305558403994</v>
      </c>
      <c r="D213">
        <f t="shared" si="32"/>
        <v>42.13935741558938</v>
      </c>
    </row>
    <row r="214" spans="1:4" x14ac:dyDescent="0.25">
      <c r="A214" s="13">
        <v>43296</v>
      </c>
      <c r="B214">
        <f>'Gold-USD historical'!C215/'IOTA-USD historical'!I215</f>
        <v>0</v>
      </c>
      <c r="C214" s="18">
        <f>(B213-B216)*2/3+B216</f>
        <v>1220.9059733899423</v>
      </c>
      <c r="D214">
        <f t="shared" si="32"/>
        <v>43.06619559660772</v>
      </c>
    </row>
    <row r="215" spans="1:4" x14ac:dyDescent="0.25">
      <c r="A215" s="15">
        <v>43295</v>
      </c>
      <c r="B215">
        <f>'Gold-USD historical'!C216/'IOTA-USD historical'!I216</f>
        <v>0</v>
      </c>
      <c r="C215" s="18">
        <f>(B213-B216)*1/3+B216</f>
        <v>1247.181390939485</v>
      </c>
      <c r="D215">
        <f t="shared" si="32"/>
        <v>43.993033777626046</v>
      </c>
    </row>
    <row r="216" spans="1:4" x14ac:dyDescent="0.25">
      <c r="A216" s="13">
        <v>43294</v>
      </c>
      <c r="B216">
        <f>'Gold-USD historical'!C217/'IOTA-USD historical'!I217</f>
        <v>1273.4568084890279</v>
      </c>
      <c r="C216" s="18">
        <f t="shared" ref="C216:C220" si="35">B216</f>
        <v>1273.4568084890279</v>
      </c>
      <c r="D216">
        <f t="shared" si="32"/>
        <v>44.919871958644379</v>
      </c>
    </row>
    <row r="217" spans="1:4" x14ac:dyDescent="0.25">
      <c r="A217" s="13">
        <v>43293</v>
      </c>
      <c r="B217">
        <f>'Gold-USD historical'!C218/'IOTA-USD historical'!I218</f>
        <v>1288.2107684529046</v>
      </c>
      <c r="C217" s="18">
        <f t="shared" si="35"/>
        <v>1288.2107684529046</v>
      </c>
      <c r="D217">
        <f t="shared" si="32"/>
        <v>45.440302638383464</v>
      </c>
    </row>
    <row r="218" spans="1:4" x14ac:dyDescent="0.25">
      <c r="A218" s="15">
        <v>43292</v>
      </c>
      <c r="B218">
        <f>'Gold-USD historical'!C219/'IOTA-USD historical'!I219</f>
        <v>1273.9953278938281</v>
      </c>
      <c r="C218" s="18">
        <f t="shared" si="35"/>
        <v>1273.9953278938281</v>
      </c>
      <c r="D218">
        <f t="shared" si="32"/>
        <v>44.938867673732332</v>
      </c>
    </row>
    <row r="219" spans="1:4" x14ac:dyDescent="0.25">
      <c r="A219" s="13">
        <v>43291</v>
      </c>
      <c r="B219">
        <f>'Gold-USD historical'!C220/'IOTA-USD historical'!I220</f>
        <v>1257.1627157703183</v>
      </c>
      <c r="C219" s="18">
        <f t="shared" si="35"/>
        <v>1257.1627157703183</v>
      </c>
      <c r="D219">
        <f t="shared" si="32"/>
        <v>44.345114688725538</v>
      </c>
    </row>
    <row r="220" spans="1:4" x14ac:dyDescent="0.25">
      <c r="A220" s="13">
        <v>43290</v>
      </c>
      <c r="B220">
        <f>'Gold-USD historical'!C221/'IOTA-USD historical'!I221</f>
        <v>1180.6760563380283</v>
      </c>
      <c r="C220" s="18">
        <f t="shared" si="35"/>
        <v>1180.6760563380283</v>
      </c>
      <c r="D220">
        <f t="shared" si="32"/>
        <v>41.647126876858174</v>
      </c>
    </row>
    <row r="221" spans="1:4" x14ac:dyDescent="0.25">
      <c r="A221" s="15">
        <v>43289</v>
      </c>
      <c r="B221">
        <f>'Gold-USD historical'!C222/'IOTA-USD historical'!I222</f>
        <v>0</v>
      </c>
      <c r="C221" s="18">
        <f>(B220-B223)*2/3+B223</f>
        <v>1167.4204011950492</v>
      </c>
      <c r="D221">
        <f t="shared" si="32"/>
        <v>41.179547350186148</v>
      </c>
    </row>
    <row r="222" spans="1:4" x14ac:dyDescent="0.25">
      <c r="A222" s="13">
        <v>43288</v>
      </c>
      <c r="B222">
        <f>'Gold-USD historical'!C223/'IOTA-USD historical'!I223</f>
        <v>0</v>
      </c>
      <c r="C222" s="18">
        <f>(B220-B223)*1/3+B223</f>
        <v>1154.1647460520699</v>
      </c>
      <c r="D222">
        <f t="shared" si="32"/>
        <v>40.711967823514115</v>
      </c>
    </row>
    <row r="223" spans="1:4" x14ac:dyDescent="0.25">
      <c r="A223" s="13">
        <v>43287</v>
      </c>
      <c r="B223">
        <f>'Gold-USD historical'!C224/'IOTA-USD historical'!I224</f>
        <v>1140.9090909090908</v>
      </c>
      <c r="C223" s="18">
        <f t="shared" ref="C223:C227" si="36">B223</f>
        <v>1140.9090909090908</v>
      </c>
      <c r="D223">
        <f t="shared" si="32"/>
        <v>40.244388296842089</v>
      </c>
    </row>
    <row r="224" spans="1:4" x14ac:dyDescent="0.25">
      <c r="A224" s="15">
        <v>43286</v>
      </c>
      <c r="B224">
        <f>'Gold-USD historical'!C225/'IOTA-USD historical'!I225</f>
        <v>1079.5622317596567</v>
      </c>
      <c r="C224" s="18">
        <f t="shared" si="36"/>
        <v>1079.5622317596567</v>
      </c>
      <c r="D224">
        <f t="shared" si="32"/>
        <v>38.080441282944356</v>
      </c>
    </row>
    <row r="225" spans="1:4" x14ac:dyDescent="0.25">
      <c r="A225" s="13">
        <v>43285</v>
      </c>
      <c r="B225">
        <f>'Gold-USD historical'!C226/'IOTA-USD historical'!I226</f>
        <v>1070.3829787234042</v>
      </c>
      <c r="C225" s="18">
        <f t="shared" si="36"/>
        <v>1070.3829787234042</v>
      </c>
      <c r="D225">
        <f t="shared" si="32"/>
        <v>37.756652624926431</v>
      </c>
    </row>
    <row r="226" spans="1:4" x14ac:dyDescent="0.25">
      <c r="A226" s="13">
        <v>43284</v>
      </c>
      <c r="B226">
        <f>'Gold-USD historical'!C227/'IOTA-USD historical'!I227</f>
        <v>1065.9489361702128</v>
      </c>
      <c r="C226" s="18">
        <f t="shared" si="36"/>
        <v>1065.9489361702128</v>
      </c>
      <c r="D226">
        <f t="shared" si="32"/>
        <v>37.600246359381494</v>
      </c>
    </row>
    <row r="227" spans="1:4" x14ac:dyDescent="0.25">
      <c r="A227" s="15">
        <v>43283</v>
      </c>
      <c r="B227">
        <f>'Gold-USD historical'!C228/'IOTA-USD historical'!I228</f>
        <v>1123.8914027149322</v>
      </c>
      <c r="C227" s="18">
        <f t="shared" si="36"/>
        <v>1123.8914027149322</v>
      </c>
      <c r="D227">
        <f t="shared" si="32"/>
        <v>39.644106944841823</v>
      </c>
    </row>
    <row r="228" spans="1:4" x14ac:dyDescent="0.25">
      <c r="A228" s="13">
        <v>43282</v>
      </c>
      <c r="B228">
        <f>'Gold-USD historical'!C229/'IOTA-USD historical'!I229</f>
        <v>0</v>
      </c>
      <c r="C228" s="18">
        <f>(B227-B230)*2/3+B230</f>
        <v>1194.7162886355463</v>
      </c>
      <c r="D228">
        <f t="shared" si="32"/>
        <v>42.142381551276578</v>
      </c>
    </row>
    <row r="229" spans="1:4" x14ac:dyDescent="0.25">
      <c r="A229" s="13">
        <v>43281</v>
      </c>
      <c r="B229">
        <f>'Gold-USD historical'!C230/'IOTA-USD historical'!I230</f>
        <v>0</v>
      </c>
      <c r="C229" s="18">
        <f>(B227-B230)*1/3+B230</f>
        <v>1265.5411745561605</v>
      </c>
      <c r="D229">
        <f t="shared" si="32"/>
        <v>44.640656157711334</v>
      </c>
    </row>
    <row r="230" spans="1:4" x14ac:dyDescent="0.25">
      <c r="A230" s="15">
        <v>43280</v>
      </c>
      <c r="B230">
        <f>'Gold-USD historical'!C231/'IOTA-USD historical'!I231</f>
        <v>1336.3660604767747</v>
      </c>
      <c r="C230" s="18">
        <f t="shared" ref="C230:C234" si="37">B230</f>
        <v>1336.3660604767747</v>
      </c>
      <c r="D230">
        <f t="shared" si="32"/>
        <v>47.138930764146089</v>
      </c>
    </row>
    <row r="231" spans="1:4" x14ac:dyDescent="0.25">
      <c r="A231" s="13">
        <v>43279</v>
      </c>
      <c r="B231">
        <f>'Gold-USD historical'!C232/'IOTA-USD historical'!I232</f>
        <v>1310.5288358554994</v>
      </c>
      <c r="C231" s="18">
        <f t="shared" si="37"/>
        <v>1310.5288358554994</v>
      </c>
      <c r="D231">
        <f t="shared" si="32"/>
        <v>46.22754938550986</v>
      </c>
    </row>
    <row r="232" spans="1:4" x14ac:dyDescent="0.25">
      <c r="A232" s="13">
        <v>43278</v>
      </c>
      <c r="B232">
        <f>'Gold-USD historical'!C233/'IOTA-USD historical'!I233</f>
        <v>1297.3564368181096</v>
      </c>
      <c r="C232" s="18">
        <f t="shared" si="37"/>
        <v>1297.3564368181096</v>
      </c>
      <c r="D232">
        <f t="shared" si="32"/>
        <v>45.762906631862187</v>
      </c>
    </row>
    <row r="233" spans="1:4" x14ac:dyDescent="0.25">
      <c r="A233" s="15">
        <v>43277</v>
      </c>
      <c r="B233">
        <f>'Gold-USD historical'!C234/'IOTA-USD historical'!I234</f>
        <v>1283.2557561078047</v>
      </c>
      <c r="C233" s="18">
        <f t="shared" si="37"/>
        <v>1283.2557561078047</v>
      </c>
      <c r="D233">
        <f t="shared" si="32"/>
        <v>45.265519702196187</v>
      </c>
    </row>
    <row r="234" spans="1:4" x14ac:dyDescent="0.25">
      <c r="A234" s="13">
        <v>43276</v>
      </c>
      <c r="B234">
        <f>'Gold-USD historical'!C235/'IOTA-USD historical'!I235</f>
        <v>1258.5816339978169</v>
      </c>
      <c r="C234" s="18">
        <f t="shared" si="37"/>
        <v>1258.5816339978169</v>
      </c>
      <c r="D234">
        <f t="shared" si="32"/>
        <v>44.395165561809051</v>
      </c>
    </row>
    <row r="235" spans="1:4" x14ac:dyDescent="0.25">
      <c r="A235" s="13">
        <v>43275</v>
      </c>
      <c r="B235">
        <f>'Gold-USD historical'!C236/'IOTA-USD historical'!I236</f>
        <v>0</v>
      </c>
      <c r="C235" s="18">
        <f>(B234-B237)*2/3+B237</f>
        <v>1239.2553775318643</v>
      </c>
      <c r="D235">
        <f t="shared" si="32"/>
        <v>43.713451851455133</v>
      </c>
    </row>
    <row r="236" spans="1:4" x14ac:dyDescent="0.25">
      <c r="A236" s="15">
        <v>43274</v>
      </c>
      <c r="B236">
        <f>'Gold-USD historical'!C237/'IOTA-USD historical'!I237</f>
        <v>0</v>
      </c>
      <c r="C236" s="18">
        <f>(B234-B237)*1/3+B237</f>
        <v>1219.9291210659119</v>
      </c>
      <c r="D236">
        <f t="shared" si="32"/>
        <v>43.031738141101222</v>
      </c>
    </row>
    <row r="237" spans="1:4" x14ac:dyDescent="0.25">
      <c r="A237" s="13">
        <v>43273</v>
      </c>
      <c r="B237">
        <f>'Gold-USD historical'!C238/'IOTA-USD historical'!I238</f>
        <v>1200.6028645999593</v>
      </c>
      <c r="C237" s="18">
        <f t="shared" ref="C237:C241" si="38">B237</f>
        <v>1200.6028645999593</v>
      </c>
      <c r="D237">
        <f t="shared" si="32"/>
        <v>42.350024430747304</v>
      </c>
    </row>
    <row r="238" spans="1:4" x14ac:dyDescent="0.25">
      <c r="A238" s="13">
        <v>43272</v>
      </c>
      <c r="B238">
        <f>'Gold-USD historical'!C239/'IOTA-USD historical'!I239</f>
        <v>1092.0775862068965</v>
      </c>
      <c r="C238" s="18">
        <f t="shared" si="38"/>
        <v>1092.0775862068965</v>
      </c>
      <c r="D238">
        <f t="shared" si="32"/>
        <v>38.521907468165125</v>
      </c>
    </row>
    <row r="239" spans="1:4" x14ac:dyDescent="0.25">
      <c r="A239" s="15">
        <v>43271</v>
      </c>
      <c r="B239">
        <f>'Gold-USD historical'!C240/'IOTA-USD historical'!I240</f>
        <v>1102.3130434782611</v>
      </c>
      <c r="C239" s="18">
        <f t="shared" si="38"/>
        <v>1102.3130434782611</v>
      </c>
      <c r="D239">
        <f t="shared" si="32"/>
        <v>38.882952638290213</v>
      </c>
    </row>
    <row r="240" spans="1:4" x14ac:dyDescent="0.25">
      <c r="A240" s="13">
        <v>43270</v>
      </c>
      <c r="B240">
        <f>'Gold-USD historical'!C241/'IOTA-USD historical'!I241</f>
        <v>1062.0500000000002</v>
      </c>
      <c r="C240" s="18">
        <f t="shared" si="38"/>
        <v>1062.0500000000002</v>
      </c>
      <c r="D240">
        <f t="shared" si="32"/>
        <v>37.462715418109383</v>
      </c>
    </row>
    <row r="241" spans="1:4" x14ac:dyDescent="0.25">
      <c r="A241" s="13">
        <v>43269</v>
      </c>
      <c r="B241">
        <f>'Gold-USD historical'!C242/'IOTA-USD historical'!I242</f>
        <v>1106.6406926406926</v>
      </c>
      <c r="C241" s="18">
        <f t="shared" si="38"/>
        <v>1106.6406926406926</v>
      </c>
      <c r="D241">
        <f t="shared" si="32"/>
        <v>39.035605987004104</v>
      </c>
    </row>
    <row r="242" spans="1:4" x14ac:dyDescent="0.25">
      <c r="A242" s="15">
        <v>43268</v>
      </c>
      <c r="B242">
        <f>'Gold-USD historical'!C243/'IOTA-USD historical'!I243</f>
        <v>0</v>
      </c>
      <c r="C242" s="18">
        <f>(B241-B244)*2/3+B244</f>
        <v>1083.0695035958192</v>
      </c>
      <c r="D242">
        <f t="shared" si="32"/>
        <v>38.204156669877278</v>
      </c>
    </row>
    <row r="243" spans="1:4" x14ac:dyDescent="0.25">
      <c r="A243" s="13">
        <v>43267</v>
      </c>
      <c r="B243">
        <f>'Gold-USD historical'!C244/'IOTA-USD historical'!I244</f>
        <v>0</v>
      </c>
      <c r="C243" s="18">
        <f>(B241-B244)*1/3+B244</f>
        <v>1059.4983145509461</v>
      </c>
      <c r="D243">
        <f t="shared" si="32"/>
        <v>37.37270735275046</v>
      </c>
    </row>
    <row r="244" spans="1:4" x14ac:dyDescent="0.25">
      <c r="A244" s="13">
        <v>43266</v>
      </c>
      <c r="B244">
        <f>'Gold-USD historical'!C245/'IOTA-USD historical'!I245</f>
        <v>1035.9271255060728</v>
      </c>
      <c r="C244" s="18">
        <f t="shared" ref="C244:C248" si="39">B244</f>
        <v>1035.9271255060728</v>
      </c>
      <c r="D244">
        <f t="shared" si="32"/>
        <v>36.541258035623635</v>
      </c>
    </row>
    <row r="245" spans="1:4" x14ac:dyDescent="0.25">
      <c r="A245" s="15">
        <v>43265</v>
      </c>
      <c r="B245">
        <f>'Gold-USD historical'!C246/'IOTA-USD historical'!I246</f>
        <v>1045.8554216867469</v>
      </c>
      <c r="C245" s="18">
        <f t="shared" si="39"/>
        <v>1045.8554216867469</v>
      </c>
      <c r="D245">
        <f t="shared" si="32"/>
        <v>36.891468415928983</v>
      </c>
    </row>
    <row r="246" spans="1:4" x14ac:dyDescent="0.25">
      <c r="A246" s="13">
        <v>43264</v>
      </c>
      <c r="B246">
        <f>'Gold-USD historical'!C247/'IOTA-USD historical'!I247</f>
        <v>1064.8688524590166</v>
      </c>
      <c r="C246" s="18">
        <f t="shared" si="39"/>
        <v>1064.8688524590166</v>
      </c>
      <c r="D246">
        <f t="shared" si="32"/>
        <v>37.562147523450719</v>
      </c>
    </row>
    <row r="247" spans="1:4" x14ac:dyDescent="0.25">
      <c r="A247" s="13">
        <v>43263</v>
      </c>
      <c r="B247">
        <f>'Gold-USD historical'!C248/'IOTA-USD historical'!I248</f>
        <v>963.41263940520446</v>
      </c>
      <c r="C247" s="18">
        <f t="shared" si="39"/>
        <v>963.41263940520446</v>
      </c>
      <c r="D247">
        <f t="shared" si="32"/>
        <v>33.983384530150936</v>
      </c>
    </row>
    <row r="248" spans="1:4" x14ac:dyDescent="0.25">
      <c r="A248" s="15">
        <v>43262</v>
      </c>
      <c r="B248">
        <f>'Gold-USD historical'!C249/'IOTA-USD historical'!I249</f>
        <v>932.09318996415766</v>
      </c>
      <c r="C248" s="18">
        <f t="shared" si="39"/>
        <v>932.09318996415766</v>
      </c>
      <c r="D248">
        <f t="shared" si="32"/>
        <v>32.878623340506564</v>
      </c>
    </row>
    <row r="249" spans="1:4" x14ac:dyDescent="0.25">
      <c r="A249" s="13">
        <v>43261</v>
      </c>
      <c r="B249">
        <f>'Gold-USD historical'!C250/'IOTA-USD historical'!I250</f>
        <v>0</v>
      </c>
      <c r="C249" s="18">
        <f>(B248-B251)*2/3+B251</f>
        <v>876.13271487806594</v>
      </c>
      <c r="D249">
        <f t="shared" si="32"/>
        <v>30.904675454048817</v>
      </c>
    </row>
    <row r="250" spans="1:4" x14ac:dyDescent="0.25">
      <c r="A250" s="13">
        <v>43260</v>
      </c>
      <c r="B250">
        <f>'Gold-USD historical'!C251/'IOTA-USD historical'!I251</f>
        <v>0</v>
      </c>
      <c r="C250" s="18">
        <f>(B248-B251)*1/3+B251</f>
        <v>820.17223979197411</v>
      </c>
      <c r="D250">
        <f t="shared" si="32"/>
        <v>28.930727567591063</v>
      </c>
    </row>
    <row r="251" spans="1:4" x14ac:dyDescent="0.25">
      <c r="A251" s="15">
        <v>43259</v>
      </c>
      <c r="B251">
        <f>'Gold-USD historical'!C252/'IOTA-USD historical'!I252</f>
        <v>764.21176470588239</v>
      </c>
      <c r="C251" s="18">
        <f t="shared" ref="C251:C255" si="40">B251</f>
        <v>764.21176470588239</v>
      </c>
      <c r="D251">
        <f t="shared" si="32"/>
        <v>26.956779681133312</v>
      </c>
    </row>
    <row r="252" spans="1:4" x14ac:dyDescent="0.25">
      <c r="A252" s="13">
        <v>43258</v>
      </c>
      <c r="B252">
        <f>'Gold-USD historical'!C253/'IOTA-USD historical'!I253</f>
        <v>758.50877192982455</v>
      </c>
      <c r="C252" s="18">
        <f t="shared" si="40"/>
        <v>758.50877192982455</v>
      </c>
      <c r="D252">
        <f t="shared" si="32"/>
        <v>26.75561250877703</v>
      </c>
    </row>
    <row r="253" spans="1:4" x14ac:dyDescent="0.25">
      <c r="A253" s="13">
        <v>43257</v>
      </c>
      <c r="B253">
        <f>'Gold-USD historical'!C254/'IOTA-USD historical'!I254</f>
        <v>760.25219941348973</v>
      </c>
      <c r="C253" s="18">
        <f t="shared" si="40"/>
        <v>760.25219941348973</v>
      </c>
      <c r="D253">
        <f t="shared" si="32"/>
        <v>26.817110110276637</v>
      </c>
    </row>
    <row r="254" spans="1:4" x14ac:dyDescent="0.25">
      <c r="A254" s="15">
        <v>43256</v>
      </c>
      <c r="B254">
        <f>'Gold-USD historical'!C255/'IOTA-USD historical'!I255</f>
        <v>751.39130434782612</v>
      </c>
      <c r="C254" s="18">
        <f t="shared" si="40"/>
        <v>751.39130434782612</v>
      </c>
      <c r="D254">
        <f t="shared" si="32"/>
        <v>26.504551200437472</v>
      </c>
    </row>
    <row r="255" spans="1:4" x14ac:dyDescent="0.25">
      <c r="A255" s="13">
        <v>43255</v>
      </c>
      <c r="B255">
        <f>'Gold-USD historical'!C256/'IOTA-USD historical'!I256</f>
        <v>727.81971830985924</v>
      </c>
      <c r="C255" s="18">
        <f t="shared" si="40"/>
        <v>727.81971830985924</v>
      </c>
      <c r="D255">
        <f t="shared" si="32"/>
        <v>25.673087879789826</v>
      </c>
    </row>
    <row r="256" spans="1:4" x14ac:dyDescent="0.25">
      <c r="A256" s="13">
        <v>43254</v>
      </c>
      <c r="B256">
        <f>'Gold-USD historical'!C257/'IOTA-USD historical'!I257</f>
        <v>0</v>
      </c>
      <c r="C256" s="18">
        <f>(B255-B258)*2/3+B258</f>
        <v>720.80877395520668</v>
      </c>
      <c r="D256">
        <f t="shared" si="32"/>
        <v>25.425784068132607</v>
      </c>
    </row>
    <row r="257" spans="1:4" x14ac:dyDescent="0.25">
      <c r="A257" s="15">
        <v>43253</v>
      </c>
      <c r="B257">
        <f>'Gold-USD historical'!C258/'IOTA-USD historical'!I258</f>
        <v>0</v>
      </c>
      <c r="C257" s="18">
        <f>(B255-B258)*1/3+B258</f>
        <v>713.79782960055422</v>
      </c>
      <c r="D257">
        <f t="shared" si="32"/>
        <v>25.178480256475392</v>
      </c>
    </row>
    <row r="258" spans="1:4" x14ac:dyDescent="0.25">
      <c r="A258" s="13">
        <v>43252</v>
      </c>
      <c r="B258">
        <f>'Gold-USD historical'!C259/'IOTA-USD historical'!I259</f>
        <v>706.78688524590166</v>
      </c>
      <c r="C258" s="18">
        <f t="shared" ref="C258:C262" si="41">B258</f>
        <v>706.78688524590166</v>
      </c>
      <c r="D258">
        <f t="shared" si="32"/>
        <v>24.931176444818174</v>
      </c>
    </row>
    <row r="259" spans="1:4" x14ac:dyDescent="0.25">
      <c r="A259" s="13">
        <v>43251</v>
      </c>
      <c r="B259">
        <f>'Gold-USD historical'!C260/'IOTA-USD historical'!I260</f>
        <v>768.21893491124263</v>
      </c>
      <c r="C259" s="18">
        <f t="shared" si="41"/>
        <v>768.21893491124263</v>
      </c>
      <c r="D259">
        <f t="shared" ref="D259:D322" si="42">C259/28.34952</f>
        <v>27.098128466063717</v>
      </c>
    </row>
    <row r="260" spans="1:4" x14ac:dyDescent="0.25">
      <c r="A260" s="15">
        <v>43250</v>
      </c>
      <c r="B260">
        <f>'Gold-USD historical'!C261/'IOTA-USD historical'!I261</f>
        <v>823.49367088607585</v>
      </c>
      <c r="C260" s="18">
        <f t="shared" si="41"/>
        <v>823.49367088607585</v>
      </c>
      <c r="D260">
        <f t="shared" si="42"/>
        <v>29.047887614537245</v>
      </c>
    </row>
    <row r="261" spans="1:4" x14ac:dyDescent="0.25">
      <c r="A261" s="13">
        <v>43249</v>
      </c>
      <c r="B261">
        <f>'Gold-USD historical'!C262/'IOTA-USD historical'!I262</f>
        <v>868.59531772575247</v>
      </c>
      <c r="C261" s="18">
        <f t="shared" si="41"/>
        <v>868.59531772575247</v>
      </c>
      <c r="D261">
        <f t="shared" si="42"/>
        <v>30.638801564391656</v>
      </c>
    </row>
    <row r="262" spans="1:4" x14ac:dyDescent="0.25">
      <c r="A262" s="13">
        <v>43248</v>
      </c>
      <c r="B262">
        <f>'Gold-USD historical'!C263/'IOTA-USD historical'!I263</f>
        <v>920.60992907801403</v>
      </c>
      <c r="C262" s="18">
        <f t="shared" si="41"/>
        <v>920.60992907801403</v>
      </c>
      <c r="D262">
        <f t="shared" si="42"/>
        <v>32.473563188301391</v>
      </c>
    </row>
    <row r="263" spans="1:4" x14ac:dyDescent="0.25">
      <c r="A263" s="15">
        <v>43247</v>
      </c>
      <c r="B263">
        <f>'Gold-USD historical'!C264/'IOTA-USD historical'!I264</f>
        <v>0</v>
      </c>
      <c r="C263" s="18">
        <f>(B262-B265)*2/3+B265</f>
        <v>899.11933868358824</v>
      </c>
      <c r="D263">
        <f t="shared" si="42"/>
        <v>31.715504836892769</v>
      </c>
    </row>
    <row r="264" spans="1:4" x14ac:dyDescent="0.25">
      <c r="A264" s="13">
        <v>43246</v>
      </c>
      <c r="B264">
        <f>'Gold-USD historical'!C265/'IOTA-USD historical'!I265</f>
        <v>0</v>
      </c>
      <c r="C264" s="18">
        <f>(B262-B265)*1/3+B265</f>
        <v>877.62874828916256</v>
      </c>
      <c r="D264">
        <f t="shared" si="42"/>
        <v>30.957446485484148</v>
      </c>
    </row>
    <row r="265" spans="1:4" x14ac:dyDescent="0.25">
      <c r="A265" s="13">
        <v>43245</v>
      </c>
      <c r="B265">
        <f>'Gold-USD historical'!C266/'IOTA-USD historical'!I266</f>
        <v>856.13815789473676</v>
      </c>
      <c r="C265" s="18">
        <f t="shared" ref="C265:C269" si="43">B265</f>
        <v>856.13815789473676</v>
      </c>
      <c r="D265">
        <f t="shared" si="42"/>
        <v>30.199388134075527</v>
      </c>
    </row>
    <row r="266" spans="1:4" x14ac:dyDescent="0.25">
      <c r="A266" s="15">
        <v>43244</v>
      </c>
      <c r="B266">
        <f>'Gold-USD historical'!C267/'IOTA-USD historical'!I267</f>
        <v>884.31864406779653</v>
      </c>
      <c r="C266" s="18">
        <f t="shared" si="43"/>
        <v>884.31864406779653</v>
      </c>
      <c r="D266">
        <f t="shared" si="42"/>
        <v>31.193425640638591</v>
      </c>
    </row>
    <row r="267" spans="1:4" x14ac:dyDescent="0.25">
      <c r="A267" s="13">
        <v>43243</v>
      </c>
      <c r="B267">
        <f>'Gold-USD historical'!C268/'IOTA-USD historical'!I268</f>
        <v>848.00000000000011</v>
      </c>
      <c r="C267" s="18">
        <f t="shared" si="43"/>
        <v>848.00000000000011</v>
      </c>
      <c r="D267">
        <f t="shared" si="42"/>
        <v>29.912323030513399</v>
      </c>
    </row>
    <row r="268" spans="1:4" x14ac:dyDescent="0.25">
      <c r="A268" s="13">
        <v>43242</v>
      </c>
      <c r="B268">
        <f>'Gold-USD historical'!C269/'IOTA-USD historical'!I269</f>
        <v>768.44047619047615</v>
      </c>
      <c r="C268" s="18">
        <f t="shared" si="43"/>
        <v>768.44047619047615</v>
      </c>
      <c r="D268">
        <f t="shared" si="42"/>
        <v>27.10594310557908</v>
      </c>
    </row>
    <row r="269" spans="1:4" x14ac:dyDescent="0.25">
      <c r="A269" s="15">
        <v>43241</v>
      </c>
      <c r="B269">
        <f>'Gold-USD historical'!C270/'IOTA-USD historical'!I270</f>
        <v>726.005617977528</v>
      </c>
      <c r="C269" s="18">
        <f t="shared" si="43"/>
        <v>726.005617977528</v>
      </c>
      <c r="D269">
        <f t="shared" si="42"/>
        <v>25.609097366640707</v>
      </c>
    </row>
    <row r="270" spans="1:4" x14ac:dyDescent="0.25">
      <c r="A270" s="13">
        <v>43240</v>
      </c>
      <c r="B270">
        <f>'Gold-USD historical'!C271/'IOTA-USD historical'!I271</f>
        <v>0</v>
      </c>
      <c r="C270" s="18">
        <f>(B269-B272)*2/3+B272</f>
        <v>734.4378538454838</v>
      </c>
      <c r="D270">
        <f t="shared" si="42"/>
        <v>25.906535766583836</v>
      </c>
    </row>
    <row r="271" spans="1:4" x14ac:dyDescent="0.25">
      <c r="A271" s="13">
        <v>43239</v>
      </c>
      <c r="B271">
        <f>'Gold-USD historical'!C272/'IOTA-USD historical'!I272</f>
        <v>0</v>
      </c>
      <c r="C271" s="18">
        <f>(B269-B272)*1/3+B272</f>
        <v>742.8700897134396</v>
      </c>
      <c r="D271">
        <f t="shared" si="42"/>
        <v>26.203974166526969</v>
      </c>
    </row>
    <row r="272" spans="1:4" x14ac:dyDescent="0.25">
      <c r="A272" s="15">
        <v>43238</v>
      </c>
      <c r="B272">
        <f>'Gold-USD historical'!C273/'IOTA-USD historical'!I273</f>
        <v>751.30232558139539</v>
      </c>
      <c r="C272" s="18">
        <f t="shared" ref="C272:C276" si="44">B272</f>
        <v>751.30232558139539</v>
      </c>
      <c r="D272">
        <f t="shared" si="42"/>
        <v>26.501412566470101</v>
      </c>
    </row>
    <row r="273" spans="1:4" x14ac:dyDescent="0.25">
      <c r="A273" s="13">
        <v>43237</v>
      </c>
      <c r="B273">
        <f>'Gold-USD historical'!C274/'IOTA-USD historical'!I274</f>
        <v>707.17260273972602</v>
      </c>
      <c r="C273" s="18">
        <f t="shared" si="44"/>
        <v>707.17260273972602</v>
      </c>
      <c r="D273">
        <f t="shared" si="42"/>
        <v>24.944782230518403</v>
      </c>
    </row>
    <row r="274" spans="1:4" x14ac:dyDescent="0.25">
      <c r="A274" s="13">
        <v>43236</v>
      </c>
      <c r="B274">
        <f>'Gold-USD historical'!C275/'IOTA-USD historical'!I275</f>
        <v>675.63874345549732</v>
      </c>
      <c r="C274" s="18">
        <f t="shared" si="44"/>
        <v>675.63874345549732</v>
      </c>
      <c r="D274">
        <f t="shared" si="42"/>
        <v>23.832457955390332</v>
      </c>
    </row>
    <row r="275" spans="1:4" x14ac:dyDescent="0.25">
      <c r="A275" s="15">
        <v>43235</v>
      </c>
      <c r="B275">
        <f>'Gold-USD historical'!C276/'IOTA-USD historical'!I276</f>
        <v>643.57605985037401</v>
      </c>
      <c r="C275" s="18">
        <f t="shared" si="44"/>
        <v>643.57605985037401</v>
      </c>
      <c r="D275">
        <f t="shared" si="42"/>
        <v>22.701479949232795</v>
      </c>
    </row>
    <row r="276" spans="1:4" x14ac:dyDescent="0.25">
      <c r="A276" s="13">
        <v>43234</v>
      </c>
      <c r="B276">
        <f>'Gold-USD historical'!C277/'IOTA-USD historical'!I277</f>
        <v>680.49740932642476</v>
      </c>
      <c r="C276" s="18">
        <f t="shared" si="44"/>
        <v>680.49740932642476</v>
      </c>
      <c r="D276">
        <f t="shared" si="42"/>
        <v>24.003842369339051</v>
      </c>
    </row>
    <row r="277" spans="1:4" x14ac:dyDescent="0.25">
      <c r="A277" s="13">
        <v>43233</v>
      </c>
      <c r="B277">
        <f>'Gold-USD historical'!C278/'IOTA-USD historical'!I278</f>
        <v>0</v>
      </c>
      <c r="C277" s="18">
        <f>(B276-B279)*2/3+B279</f>
        <v>676.12738680833377</v>
      </c>
      <c r="D277">
        <f t="shared" si="42"/>
        <v>23.849694344325187</v>
      </c>
    </row>
    <row r="278" spans="1:4" x14ac:dyDescent="0.25">
      <c r="A278" s="15">
        <v>43232</v>
      </c>
      <c r="B278">
        <f>'Gold-USD historical'!C279/'IOTA-USD historical'!I279</f>
        <v>0</v>
      </c>
      <c r="C278" s="18">
        <f>(B276-B279)*1/3+B279</f>
        <v>671.75736429024278</v>
      </c>
      <c r="D278">
        <f t="shared" si="42"/>
        <v>23.695546319311326</v>
      </c>
    </row>
    <row r="279" spans="1:4" x14ac:dyDescent="0.25">
      <c r="A279" s="13">
        <v>43231</v>
      </c>
      <c r="B279">
        <f>'Gold-USD historical'!C280/'IOTA-USD historical'!I280</f>
        <v>667.38734177215179</v>
      </c>
      <c r="C279" s="18">
        <f t="shared" ref="C279:C283" si="45">B279</f>
        <v>667.38734177215179</v>
      </c>
      <c r="D279">
        <f t="shared" si="42"/>
        <v>23.541398294297462</v>
      </c>
    </row>
    <row r="280" spans="1:4" x14ac:dyDescent="0.25">
      <c r="A280" s="13">
        <v>43230</v>
      </c>
      <c r="B280">
        <f>'Gold-USD historical'!C281/'IOTA-USD historical'!I281</f>
        <v>593.87865168539327</v>
      </c>
      <c r="C280" s="18">
        <f t="shared" si="45"/>
        <v>593.87865168539327</v>
      </c>
      <c r="D280">
        <f t="shared" si="42"/>
        <v>20.948455271390603</v>
      </c>
    </row>
    <row r="281" spans="1:4" x14ac:dyDescent="0.25">
      <c r="A281" s="15">
        <v>43229</v>
      </c>
      <c r="B281">
        <f>'Gold-USD historical'!C282/'IOTA-USD historical'!I282</f>
        <v>557.29936305732485</v>
      </c>
      <c r="C281" s="18">
        <f t="shared" si="45"/>
        <v>557.29936305732485</v>
      </c>
      <c r="D281">
        <f t="shared" si="42"/>
        <v>19.658158693950547</v>
      </c>
    </row>
    <row r="282" spans="1:4" x14ac:dyDescent="0.25">
      <c r="A282" s="13">
        <v>43228</v>
      </c>
      <c r="B282">
        <f>'Gold-USD historical'!C283/'IOTA-USD historical'!I283</f>
        <v>543.07438016528931</v>
      </c>
      <c r="C282" s="18">
        <f t="shared" si="45"/>
        <v>543.07438016528931</v>
      </c>
      <c r="D282">
        <f t="shared" si="42"/>
        <v>19.156387133372604</v>
      </c>
    </row>
    <row r="283" spans="1:4" x14ac:dyDescent="0.25">
      <c r="A283" s="13">
        <v>43227</v>
      </c>
      <c r="B283">
        <f>'Gold-USD historical'!C284/'IOTA-USD historical'!I284</f>
        <v>594.55203619909503</v>
      </c>
      <c r="C283" s="18">
        <f t="shared" si="45"/>
        <v>594.55203619909503</v>
      </c>
      <c r="D283">
        <f t="shared" si="42"/>
        <v>20.97220821372267</v>
      </c>
    </row>
    <row r="284" spans="1:4" x14ac:dyDescent="0.25">
      <c r="A284" s="15">
        <v>43226</v>
      </c>
      <c r="B284">
        <f>'Gold-USD historical'!C285/'IOTA-USD historical'!I285</f>
        <v>0</v>
      </c>
      <c r="C284" s="18">
        <f>(B283-B286)*2/3+B286</f>
        <v>573.83631023259511</v>
      </c>
      <c r="D284">
        <f t="shared" si="42"/>
        <v>20.241482403673682</v>
      </c>
    </row>
    <row r="285" spans="1:4" x14ac:dyDescent="0.25">
      <c r="A285" s="13">
        <v>43225</v>
      </c>
      <c r="B285">
        <f>'Gold-USD historical'!C286/'IOTA-USD historical'!I286</f>
        <v>0</v>
      </c>
      <c r="C285" s="18">
        <f>(B283-B286)*1/3+B286</f>
        <v>553.12058426609508</v>
      </c>
      <c r="D285">
        <f t="shared" si="42"/>
        <v>19.510756593624695</v>
      </c>
    </row>
    <row r="286" spans="1:4" x14ac:dyDescent="0.25">
      <c r="A286" s="13">
        <v>43224</v>
      </c>
      <c r="B286">
        <f>'Gold-USD historical'!C287/'IOTA-USD historical'!I287</f>
        <v>532.40485829959516</v>
      </c>
      <c r="C286" s="18">
        <f t="shared" ref="C286:C290" si="46">B286</f>
        <v>532.40485829959516</v>
      </c>
      <c r="D286">
        <f t="shared" si="42"/>
        <v>18.780030783575707</v>
      </c>
    </row>
    <row r="287" spans="1:4" x14ac:dyDescent="0.25">
      <c r="A287" s="15">
        <v>43223</v>
      </c>
      <c r="B287">
        <f>'Gold-USD historical'!C288/'IOTA-USD historical'!I288</f>
        <v>537.67622950819668</v>
      </c>
      <c r="C287" s="18">
        <f t="shared" si="46"/>
        <v>537.67622950819668</v>
      </c>
      <c r="D287">
        <f t="shared" si="42"/>
        <v>18.965972951506647</v>
      </c>
    </row>
    <row r="288" spans="1:4" x14ac:dyDescent="0.25">
      <c r="A288" s="13">
        <v>43222</v>
      </c>
      <c r="B288">
        <f>'Gold-USD historical'!C289/'IOTA-USD historical'!I289</f>
        <v>614.03294117647056</v>
      </c>
      <c r="C288" s="18">
        <f t="shared" si="46"/>
        <v>614.03294117647056</v>
      </c>
      <c r="D288">
        <f t="shared" si="42"/>
        <v>21.659376990385397</v>
      </c>
    </row>
    <row r="289" spans="1:4" x14ac:dyDescent="0.25">
      <c r="A289" s="13">
        <v>43221</v>
      </c>
      <c r="B289">
        <f>'Gold-USD historical'!C290/'IOTA-USD historical'!I290</f>
        <v>682.54973821989529</v>
      </c>
      <c r="C289" s="18">
        <f t="shared" si="46"/>
        <v>682.54973821989529</v>
      </c>
      <c r="D289">
        <f t="shared" si="42"/>
        <v>24.076236148615404</v>
      </c>
    </row>
    <row r="290" spans="1:4" x14ac:dyDescent="0.25">
      <c r="A290" s="15">
        <v>43220</v>
      </c>
      <c r="B290">
        <f>'Gold-USD historical'!C291/'IOTA-USD historical'!I291</f>
        <v>659.21303258145372</v>
      </c>
      <c r="C290" s="18">
        <f t="shared" si="46"/>
        <v>659.21303258145372</v>
      </c>
      <c r="D290">
        <f t="shared" si="42"/>
        <v>23.253057991156595</v>
      </c>
    </row>
    <row r="291" spans="1:4" x14ac:dyDescent="0.25">
      <c r="A291" s="13">
        <v>43219</v>
      </c>
      <c r="B291">
        <f>'Gold-USD historical'!C292/'IOTA-USD historical'!I292</f>
        <v>0</v>
      </c>
      <c r="C291" s="18">
        <f>(B290-B293)*2/3+B293</f>
        <v>661.10182071594397</v>
      </c>
      <c r="D291">
        <f t="shared" si="42"/>
        <v>23.319683039287579</v>
      </c>
    </row>
    <row r="292" spans="1:4" x14ac:dyDescent="0.25">
      <c r="A292" s="13">
        <v>43218</v>
      </c>
      <c r="B292">
        <f>'Gold-USD historical'!C293/'IOTA-USD historical'!I293</f>
        <v>0</v>
      </c>
      <c r="C292" s="18">
        <f>(B290-B293)*1/3+B293</f>
        <v>662.99060885043434</v>
      </c>
      <c r="D292">
        <f t="shared" si="42"/>
        <v>23.386308087418566</v>
      </c>
    </row>
    <row r="293" spans="1:4" x14ac:dyDescent="0.25">
      <c r="A293" s="15">
        <v>43217</v>
      </c>
      <c r="B293">
        <f>'Gold-USD historical'!C294/'IOTA-USD historical'!I294</f>
        <v>664.8793969849246</v>
      </c>
      <c r="C293" s="18">
        <f t="shared" ref="C293:C297" si="47">B293</f>
        <v>664.8793969849246</v>
      </c>
      <c r="D293">
        <f t="shared" si="42"/>
        <v>23.45293313554955</v>
      </c>
    </row>
    <row r="294" spans="1:4" x14ac:dyDescent="0.25">
      <c r="A294" s="13">
        <v>43216</v>
      </c>
      <c r="B294">
        <f>'Gold-USD historical'!C295/'IOTA-USD historical'!I295</f>
        <v>696.65608465608477</v>
      </c>
      <c r="C294" s="18">
        <f t="shared" si="47"/>
        <v>696.65608465608477</v>
      </c>
      <c r="D294">
        <f t="shared" si="42"/>
        <v>24.573822930902704</v>
      </c>
    </row>
    <row r="295" spans="1:4" x14ac:dyDescent="0.25">
      <c r="A295" s="13">
        <v>43215</v>
      </c>
      <c r="B295">
        <f>'Gold-USD historical'!C296/'IOTA-USD historical'!I296</f>
        <v>681.91237113402065</v>
      </c>
      <c r="C295" s="18">
        <f t="shared" si="47"/>
        <v>681.91237113402065</v>
      </c>
      <c r="D295">
        <f t="shared" si="42"/>
        <v>24.053753683802078</v>
      </c>
    </row>
    <row r="296" spans="1:4" x14ac:dyDescent="0.25">
      <c r="A296" s="15">
        <v>43214</v>
      </c>
      <c r="B296">
        <f>'Gold-USD historical'!C297/'IOTA-USD historical'!I297</f>
        <v>614.38799076212479</v>
      </c>
      <c r="C296" s="18">
        <f t="shared" si="47"/>
        <v>614.38799076212479</v>
      </c>
      <c r="D296">
        <f t="shared" si="42"/>
        <v>21.671900997340511</v>
      </c>
    </row>
    <row r="297" spans="1:4" x14ac:dyDescent="0.25">
      <c r="A297" s="13">
        <v>43213</v>
      </c>
      <c r="B297">
        <f>'Gold-USD historical'!C298/'IOTA-USD historical'!I298</f>
        <v>633.82296650717706</v>
      </c>
      <c r="C297" s="18">
        <f t="shared" si="47"/>
        <v>633.82296650717706</v>
      </c>
      <c r="D297">
        <f t="shared" si="42"/>
        <v>22.357449667831311</v>
      </c>
    </row>
    <row r="298" spans="1:4" x14ac:dyDescent="0.25">
      <c r="A298" s="13">
        <v>43212</v>
      </c>
      <c r="B298">
        <f>'Gold-USD historical'!C299/'IOTA-USD historical'!I299</f>
        <v>0</v>
      </c>
      <c r="C298" s="18">
        <f>(B297-B300)*2/3+B300</f>
        <v>660.6217281170841</v>
      </c>
      <c r="D298">
        <f t="shared" si="42"/>
        <v>23.302748269356382</v>
      </c>
    </row>
    <row r="299" spans="1:4" x14ac:dyDescent="0.25">
      <c r="A299" s="15">
        <v>43211</v>
      </c>
      <c r="B299">
        <f>'Gold-USD historical'!C300/'IOTA-USD historical'!I300</f>
        <v>0</v>
      </c>
      <c r="C299" s="18">
        <f>(B297-B300)*1/3+B300</f>
        <v>687.42048972699126</v>
      </c>
      <c r="D299">
        <f t="shared" si="42"/>
        <v>24.248046870881456</v>
      </c>
    </row>
    <row r="300" spans="1:4" x14ac:dyDescent="0.25">
      <c r="A300" s="13">
        <v>43210</v>
      </c>
      <c r="B300">
        <f>'Gold-USD historical'!C301/'IOTA-USD historical'!I301</f>
        <v>714.21925133689831</v>
      </c>
      <c r="C300" s="18">
        <f t="shared" ref="C300:C304" si="48">B300</f>
        <v>714.21925133689831</v>
      </c>
      <c r="D300">
        <f t="shared" si="42"/>
        <v>25.193345472406531</v>
      </c>
    </row>
    <row r="301" spans="1:4" x14ac:dyDescent="0.25">
      <c r="A301" s="13">
        <v>43209</v>
      </c>
      <c r="B301">
        <f>'Gold-USD historical'!C302/'IOTA-USD historical'!I302</f>
        <v>784.45481049562682</v>
      </c>
      <c r="C301" s="18">
        <f t="shared" si="48"/>
        <v>784.45481049562682</v>
      </c>
      <c r="D301">
        <f t="shared" si="42"/>
        <v>27.670832186775186</v>
      </c>
    </row>
    <row r="302" spans="1:4" x14ac:dyDescent="0.25">
      <c r="A302" s="15">
        <v>43208</v>
      </c>
      <c r="B302">
        <f>'Gold-USD historical'!C303/'IOTA-USD historical'!I303</f>
        <v>830.34461538461539</v>
      </c>
      <c r="C302" s="18">
        <f t="shared" si="48"/>
        <v>830.34461538461539</v>
      </c>
      <c r="D302">
        <f t="shared" si="42"/>
        <v>29.289547596735868</v>
      </c>
    </row>
    <row r="303" spans="1:4" x14ac:dyDescent="0.25">
      <c r="A303" s="13">
        <v>43207</v>
      </c>
      <c r="B303">
        <f>'Gold-USD historical'!C304/'IOTA-USD historical'!I304</f>
        <v>842.03125</v>
      </c>
      <c r="C303" s="18">
        <f t="shared" si="48"/>
        <v>842.03125</v>
      </c>
      <c r="D303">
        <f t="shared" si="42"/>
        <v>29.70178154691861</v>
      </c>
    </row>
    <row r="304" spans="1:4" x14ac:dyDescent="0.25">
      <c r="A304" s="13">
        <v>43206</v>
      </c>
      <c r="B304">
        <f>'Gold-USD historical'!C305/'IOTA-USD historical'!I305</f>
        <v>838.38006230529595</v>
      </c>
      <c r="C304" s="18">
        <f t="shared" si="48"/>
        <v>838.38006230529595</v>
      </c>
      <c r="D304">
        <f t="shared" si="42"/>
        <v>29.572989676907969</v>
      </c>
    </row>
    <row r="305" spans="1:4" x14ac:dyDescent="0.25">
      <c r="A305" s="15">
        <v>43205</v>
      </c>
      <c r="B305">
        <f>'Gold-USD historical'!C306/'IOTA-USD historical'!I306</f>
        <v>0</v>
      </c>
      <c r="C305" s="18">
        <f>(B304-B307)*2/3+B307</f>
        <v>881.51476575748745</v>
      </c>
      <c r="D305">
        <f t="shared" si="42"/>
        <v>31.094521732907207</v>
      </c>
    </row>
    <row r="306" spans="1:4" x14ac:dyDescent="0.25">
      <c r="A306" s="13">
        <v>43204</v>
      </c>
      <c r="B306">
        <f>'Gold-USD historical'!C307/'IOTA-USD historical'!I307</f>
        <v>0</v>
      </c>
      <c r="C306" s="18">
        <f>(B304-B307)*1/3+B307</f>
        <v>924.64946920967895</v>
      </c>
      <c r="D306">
        <f t="shared" si="42"/>
        <v>32.616053788906441</v>
      </c>
    </row>
    <row r="307" spans="1:4" x14ac:dyDescent="0.25">
      <c r="A307" s="13">
        <v>43203</v>
      </c>
      <c r="B307">
        <f>'Gold-USD historical'!C308/'IOTA-USD historical'!I308</f>
        <v>967.78417266187046</v>
      </c>
      <c r="C307" s="18">
        <f t="shared" ref="C307:C311" si="49">B307</f>
        <v>967.78417266187046</v>
      </c>
      <c r="D307">
        <f t="shared" si="42"/>
        <v>34.137585844905679</v>
      </c>
    </row>
    <row r="308" spans="1:4" x14ac:dyDescent="0.25">
      <c r="A308" s="15">
        <v>43202</v>
      </c>
      <c r="B308">
        <f>'Gold-USD historical'!C309/'IOTA-USD historical'!I309</f>
        <v>1103.0413223140497</v>
      </c>
      <c r="C308" s="18">
        <f t="shared" si="49"/>
        <v>1103.0413223140497</v>
      </c>
      <c r="D308">
        <f t="shared" si="42"/>
        <v>38.908641921064266</v>
      </c>
    </row>
    <row r="309" spans="1:4" x14ac:dyDescent="0.25">
      <c r="A309" s="13">
        <v>43201</v>
      </c>
      <c r="B309">
        <f>'Gold-USD historical'!C310/'IOTA-USD historical'!I310</f>
        <v>1307.4009661835748</v>
      </c>
      <c r="C309" s="18">
        <f t="shared" si="49"/>
        <v>1307.4009661835748</v>
      </c>
      <c r="D309">
        <f t="shared" si="42"/>
        <v>46.117217017557081</v>
      </c>
    </row>
    <row r="310" spans="1:4" x14ac:dyDescent="0.25">
      <c r="A310" s="13">
        <v>43200</v>
      </c>
      <c r="B310">
        <f>'Gold-USD historical'!C311/'IOTA-USD historical'!I311</f>
        <v>1354.3236698976993</v>
      </c>
      <c r="C310" s="18">
        <f t="shared" si="49"/>
        <v>1354.3236698976993</v>
      </c>
      <c r="D310">
        <f t="shared" si="42"/>
        <v>47.772366865389586</v>
      </c>
    </row>
    <row r="311" spans="1:4" x14ac:dyDescent="0.25">
      <c r="A311" s="15">
        <v>43199</v>
      </c>
      <c r="B311">
        <f>'Gold-USD historical'!C312/'IOTA-USD historical'!I312</f>
        <v>1318.1160553398013</v>
      </c>
      <c r="C311" s="18">
        <f t="shared" si="49"/>
        <v>1318.1160553398013</v>
      </c>
      <c r="D311">
        <f t="shared" si="42"/>
        <v>46.495180706403545</v>
      </c>
    </row>
    <row r="312" spans="1:4" x14ac:dyDescent="0.25">
      <c r="A312" s="13">
        <v>43198</v>
      </c>
      <c r="B312">
        <f>'Gold-USD historical'!C313/'IOTA-USD historical'!I313</f>
        <v>0</v>
      </c>
      <c r="C312" s="18">
        <f>(B311-B314)*2/3+B314</f>
        <v>1340.6548337198958</v>
      </c>
      <c r="D312">
        <f t="shared" si="42"/>
        <v>47.290212805010313</v>
      </c>
    </row>
    <row r="313" spans="1:4" x14ac:dyDescent="0.25">
      <c r="A313" s="13">
        <v>43197</v>
      </c>
      <c r="B313">
        <f>'Gold-USD historical'!C314/'IOTA-USD historical'!I314</f>
        <v>0</v>
      </c>
      <c r="C313" s="18">
        <f>(B311-B314)*1/3+B314</f>
        <v>1363.1936120999906</v>
      </c>
      <c r="D313">
        <f t="shared" si="42"/>
        <v>48.085244903617088</v>
      </c>
    </row>
    <row r="314" spans="1:4" x14ac:dyDescent="0.25">
      <c r="A314" s="15">
        <v>43196</v>
      </c>
      <c r="B314">
        <f>'Gold-USD historical'!C315/'IOTA-USD historical'!I315</f>
        <v>1385.7323904800851</v>
      </c>
      <c r="C314" s="18">
        <f t="shared" ref="C314:C318" si="50">B314</f>
        <v>1385.7323904800851</v>
      </c>
      <c r="D314">
        <f t="shared" si="42"/>
        <v>48.880277002223856</v>
      </c>
    </row>
    <row r="315" spans="1:4" x14ac:dyDescent="0.25">
      <c r="A315" s="13">
        <v>43195</v>
      </c>
      <c r="B315">
        <f>'Gold-USD historical'!C316/'IOTA-USD historical'!I316</f>
        <v>1372.9980906716189</v>
      </c>
      <c r="C315" s="18">
        <f t="shared" si="50"/>
        <v>1372.9980906716189</v>
      </c>
      <c r="D315">
        <f t="shared" si="42"/>
        <v>48.431087745810828</v>
      </c>
    </row>
    <row r="316" spans="1:4" x14ac:dyDescent="0.25">
      <c r="A316" s="13">
        <v>43194</v>
      </c>
      <c r="B316">
        <f>'Gold-USD historical'!C317/'IOTA-USD historical'!I317</f>
        <v>1281.144775481783</v>
      </c>
      <c r="C316" s="18">
        <f t="shared" si="50"/>
        <v>1281.144775481783</v>
      </c>
      <c r="D316">
        <f t="shared" si="42"/>
        <v>45.191057043709492</v>
      </c>
    </row>
    <row r="317" spans="1:4" x14ac:dyDescent="0.25">
      <c r="A317" s="15">
        <v>43193</v>
      </c>
      <c r="B317">
        <f>'Gold-USD historical'!C318/'IOTA-USD historical'!I318</f>
        <v>1239.6465116279066</v>
      </c>
      <c r="C317" s="18">
        <f t="shared" si="50"/>
        <v>1239.6465116279066</v>
      </c>
      <c r="D317">
        <f t="shared" si="42"/>
        <v>43.72724870219696</v>
      </c>
    </row>
    <row r="318" spans="1:4" x14ac:dyDescent="0.25">
      <c r="A318" s="13">
        <v>43192</v>
      </c>
      <c r="B318">
        <f>'Gold-USD historical'!C319/'IOTA-USD historical'!I319</f>
        <v>1307.8343872022217</v>
      </c>
      <c r="C318" s="18">
        <f t="shared" si="50"/>
        <v>1307.8343872022217</v>
      </c>
      <c r="D318">
        <f t="shared" si="42"/>
        <v>46.132505495762246</v>
      </c>
    </row>
    <row r="319" spans="1:4" x14ac:dyDescent="0.25">
      <c r="A319" s="13">
        <v>43191</v>
      </c>
      <c r="B319">
        <f>'Gold-USD historical'!C320/'IOTA-USD historical'!I320</f>
        <v>0</v>
      </c>
      <c r="C319" s="18">
        <f>(B318-B321)*2/3+B321</f>
        <v>1275.2472779217246</v>
      </c>
      <c r="D319">
        <f t="shared" si="42"/>
        <v>44.983028916247072</v>
      </c>
    </row>
    <row r="320" spans="1:4" x14ac:dyDescent="0.25">
      <c r="A320" s="15">
        <v>43190</v>
      </c>
      <c r="B320">
        <f>'Gold-USD historical'!C321/'IOTA-USD historical'!I321</f>
        <v>0</v>
      </c>
      <c r="C320" s="18">
        <f>(B318-B321)*1/3+B321</f>
        <v>1242.6601686412278</v>
      </c>
      <c r="D320">
        <f t="shared" si="42"/>
        <v>43.833552336731906</v>
      </c>
    </row>
    <row r="321" spans="1:4" x14ac:dyDescent="0.25">
      <c r="A321" s="13">
        <v>43189</v>
      </c>
      <c r="B321">
        <f>'Gold-USD historical'!C322/'IOTA-USD historical'!I322</f>
        <v>1210.0730593607307</v>
      </c>
      <c r="C321" s="18">
        <f t="shared" ref="C321:C325" si="51">B321</f>
        <v>1210.0730593607307</v>
      </c>
      <c r="D321">
        <f t="shared" si="42"/>
        <v>42.684075757216725</v>
      </c>
    </row>
    <row r="322" spans="1:4" x14ac:dyDescent="0.25">
      <c r="A322" s="13">
        <v>43188</v>
      </c>
      <c r="B322">
        <f>'Gold-USD historical'!C323/'IOTA-USD historical'!I323</f>
        <v>1172.7787610619471</v>
      </c>
      <c r="C322" s="18">
        <f t="shared" si="51"/>
        <v>1172.7787610619471</v>
      </c>
      <c r="D322">
        <f t="shared" si="42"/>
        <v>41.368557953078117</v>
      </c>
    </row>
    <row r="323" spans="1:4" x14ac:dyDescent="0.25">
      <c r="A323" s="15">
        <v>43187</v>
      </c>
      <c r="B323">
        <f>'Gold-USD historical'!C324/'IOTA-USD historical'!I324</f>
        <v>1104.0583333333334</v>
      </c>
      <c r="C323" s="18">
        <f t="shared" si="51"/>
        <v>1104.0583333333334</v>
      </c>
      <c r="D323">
        <f t="shared" ref="D323:D386" si="52">C323/28.34952</f>
        <v>38.944515933015211</v>
      </c>
    </row>
    <row r="324" spans="1:4" x14ac:dyDescent="0.25">
      <c r="A324" s="13">
        <v>43186</v>
      </c>
      <c r="B324">
        <f>'Gold-USD historical'!C325/'IOTA-USD historical'!I325</f>
        <v>1120.675</v>
      </c>
      <c r="C324" s="18">
        <f t="shared" si="51"/>
        <v>1120.675</v>
      </c>
      <c r="D324">
        <f t="shared" si="52"/>
        <v>39.530651665354476</v>
      </c>
    </row>
    <row r="325" spans="1:4" x14ac:dyDescent="0.25">
      <c r="A325" s="13">
        <v>43185</v>
      </c>
      <c r="B325">
        <f>'Gold-USD historical'!C326/'IOTA-USD historical'!I326</f>
        <v>1078.2071713147411</v>
      </c>
      <c r="C325" s="18">
        <f t="shared" si="51"/>
        <v>1078.2071713147411</v>
      </c>
      <c r="D325">
        <f t="shared" si="52"/>
        <v>38.03264292710216</v>
      </c>
    </row>
    <row r="326" spans="1:4" x14ac:dyDescent="0.25">
      <c r="A326" s="15">
        <v>43184</v>
      </c>
      <c r="B326">
        <f>'Gold-USD historical'!C327/'IOTA-USD historical'!I327</f>
        <v>0</v>
      </c>
      <c r="C326" s="18">
        <f>(B325-B328)*2/3+B328</f>
        <v>1065.5306496023629</v>
      </c>
      <c r="D326">
        <f t="shared" si="52"/>
        <v>37.585491733276719</v>
      </c>
    </row>
    <row r="327" spans="1:4" x14ac:dyDescent="0.25">
      <c r="A327" s="13">
        <v>43183</v>
      </c>
      <c r="B327">
        <f>'Gold-USD historical'!C328/'IOTA-USD historical'!I328</f>
        <v>0</v>
      </c>
      <c r="C327" s="18">
        <f>(B325-B328)*1/3+B328</f>
        <v>1052.8541278899845</v>
      </c>
      <c r="D327">
        <f t="shared" si="52"/>
        <v>37.138340539451271</v>
      </c>
    </row>
    <row r="328" spans="1:4" x14ac:dyDescent="0.25">
      <c r="A328" s="13">
        <v>43182</v>
      </c>
      <c r="B328">
        <f>'Gold-USD historical'!C329/'IOTA-USD historical'!I329</f>
        <v>1040.1776061776063</v>
      </c>
      <c r="C328" s="18">
        <f t="shared" ref="C328:C332" si="53">B328</f>
        <v>1040.1776061776063</v>
      </c>
      <c r="D328">
        <f t="shared" si="52"/>
        <v>36.69118934562583</v>
      </c>
    </row>
    <row r="329" spans="1:4" x14ac:dyDescent="0.25">
      <c r="A329" s="15">
        <v>43181</v>
      </c>
      <c r="B329">
        <f>'Gold-USD historical'!C330/'IOTA-USD historical'!I330</f>
        <v>991.67910447761199</v>
      </c>
      <c r="C329" s="18">
        <f t="shared" si="53"/>
        <v>991.67910447761199</v>
      </c>
      <c r="D329">
        <f t="shared" si="52"/>
        <v>34.980454853472374</v>
      </c>
    </row>
    <row r="330" spans="1:4" x14ac:dyDescent="0.25">
      <c r="A330" s="13">
        <v>43180</v>
      </c>
      <c r="B330">
        <f>'Gold-USD historical'!C331/'IOTA-USD historical'!I331</f>
        <v>941.45583038869256</v>
      </c>
      <c r="C330" s="18">
        <f t="shared" si="53"/>
        <v>941.45583038869256</v>
      </c>
      <c r="D330">
        <f t="shared" si="52"/>
        <v>33.208880798993867</v>
      </c>
    </row>
    <row r="331" spans="1:4" x14ac:dyDescent="0.25">
      <c r="A331" s="13">
        <v>43179</v>
      </c>
      <c r="B331">
        <f>'Gold-USD historical'!C332/'IOTA-USD historical'!I332</f>
        <v>929.87943262411341</v>
      </c>
      <c r="C331" s="18">
        <f t="shared" si="53"/>
        <v>929.87943262411341</v>
      </c>
      <c r="D331">
        <f t="shared" si="52"/>
        <v>32.800535339720511</v>
      </c>
    </row>
    <row r="332" spans="1:4" x14ac:dyDescent="0.25">
      <c r="A332" s="15">
        <v>43178</v>
      </c>
      <c r="B332">
        <f>'Gold-USD historical'!C333/'IOTA-USD historical'!I333</f>
        <v>1040.8458498023715</v>
      </c>
      <c r="C332" s="18">
        <f t="shared" si="53"/>
        <v>1040.8458498023715</v>
      </c>
      <c r="D332">
        <f t="shared" si="52"/>
        <v>36.714760948417172</v>
      </c>
    </row>
    <row r="333" spans="1:4" x14ac:dyDescent="0.25">
      <c r="A333" s="13">
        <v>43177</v>
      </c>
      <c r="B333">
        <f>'Gold-USD historical'!C334/'IOTA-USD historical'!I334</f>
        <v>0</v>
      </c>
      <c r="C333" s="18">
        <f>(B332-B335)*2/3+B335</f>
        <v>1095.7076307550979</v>
      </c>
      <c r="D333">
        <f t="shared" si="52"/>
        <v>38.64995353554832</v>
      </c>
    </row>
    <row r="334" spans="1:4" x14ac:dyDescent="0.25">
      <c r="A334" s="13">
        <v>43176</v>
      </c>
      <c r="B334">
        <f>'Gold-USD historical'!C335/'IOTA-USD historical'!I335</f>
        <v>0</v>
      </c>
      <c r="C334" s="18">
        <f>(B332-B335)*1/3+B335</f>
        <v>1150.5694117078244</v>
      </c>
      <c r="D334">
        <f t="shared" si="52"/>
        <v>40.585146122679483</v>
      </c>
    </row>
    <row r="335" spans="1:4" x14ac:dyDescent="0.25">
      <c r="A335" s="15">
        <v>43175</v>
      </c>
      <c r="B335">
        <f>'Gold-USD historical'!C336/'IOTA-USD historical'!I336</f>
        <v>1205.4311926605508</v>
      </c>
      <c r="C335" s="18">
        <f t="shared" ref="C335:C339" si="54">B335</f>
        <v>1205.4311926605508</v>
      </c>
      <c r="D335">
        <f t="shared" si="52"/>
        <v>42.520338709810638</v>
      </c>
    </row>
    <row r="336" spans="1:4" x14ac:dyDescent="0.25">
      <c r="A336" s="13">
        <v>43174</v>
      </c>
      <c r="B336">
        <f>'Gold-USD historical'!C337/'IOTA-USD historical'!I337</f>
        <v>1207.440366972477</v>
      </c>
      <c r="C336" s="18">
        <f t="shared" si="54"/>
        <v>1207.440366972477</v>
      </c>
      <c r="D336">
        <f t="shared" si="52"/>
        <v>42.591210255851848</v>
      </c>
    </row>
    <row r="337" spans="1:4" x14ac:dyDescent="0.25">
      <c r="A337" s="13">
        <v>43173</v>
      </c>
      <c r="B337">
        <f>'Gold-USD historical'!C338/'IOTA-USD historical'!I338</f>
        <v>1068.2258064516127</v>
      </c>
      <c r="C337" s="18">
        <f t="shared" si="54"/>
        <v>1068.2258064516127</v>
      </c>
      <c r="D337">
        <f t="shared" si="52"/>
        <v>37.680560603904858</v>
      </c>
    </row>
    <row r="338" spans="1:4" x14ac:dyDescent="0.25">
      <c r="A338" s="15">
        <v>43172</v>
      </c>
      <c r="B338">
        <f>'Gold-USD historical'!C339/'IOTA-USD historical'!I339</f>
        <v>1004.6818181818181</v>
      </c>
      <c r="C338" s="18">
        <f t="shared" si="54"/>
        <v>1004.6818181818181</v>
      </c>
      <c r="D338">
        <f t="shared" si="52"/>
        <v>35.439112132474136</v>
      </c>
    </row>
    <row r="339" spans="1:4" x14ac:dyDescent="0.25">
      <c r="A339" s="13">
        <v>43171</v>
      </c>
      <c r="B339">
        <f>'Gold-USD historical'!C340/'IOTA-USD historical'!I340</f>
        <v>979.86666666666656</v>
      </c>
      <c r="C339" s="18">
        <f t="shared" si="54"/>
        <v>979.86666666666656</v>
      </c>
      <c r="D339">
        <f t="shared" si="52"/>
        <v>34.563783325667124</v>
      </c>
    </row>
    <row r="340" spans="1:4" x14ac:dyDescent="0.25">
      <c r="A340" s="13">
        <v>43170</v>
      </c>
      <c r="B340">
        <f>'Gold-USD historical'!C341/'IOTA-USD historical'!I341</f>
        <v>0</v>
      </c>
      <c r="C340" s="18">
        <f>(B339-B342)*2/3+B342</f>
        <v>991.21123882503196</v>
      </c>
      <c r="D340">
        <f t="shared" si="52"/>
        <v>34.96395137642655</v>
      </c>
    </row>
    <row r="341" spans="1:4" x14ac:dyDescent="0.25">
      <c r="A341" s="15">
        <v>43169</v>
      </c>
      <c r="B341">
        <f>'Gold-USD historical'!C342/'IOTA-USD historical'!I342</f>
        <v>0</v>
      </c>
      <c r="C341" s="18">
        <f>(B339-B342)*1/3+B342</f>
        <v>1002.5558109833972</v>
      </c>
      <c r="D341">
        <f t="shared" si="52"/>
        <v>35.364119427185976</v>
      </c>
    </row>
    <row r="342" spans="1:4" x14ac:dyDescent="0.25">
      <c r="A342" s="13">
        <v>43168</v>
      </c>
      <c r="B342">
        <f>'Gold-USD historical'!C343/'IOTA-USD historical'!I343</f>
        <v>1013.9003831417626</v>
      </c>
      <c r="C342" s="18">
        <f t="shared" ref="C342:C346" si="55">B342</f>
        <v>1013.9003831417626</v>
      </c>
      <c r="D342">
        <f t="shared" si="52"/>
        <v>35.764287477945402</v>
      </c>
    </row>
    <row r="343" spans="1:4" x14ac:dyDescent="0.25">
      <c r="A343" s="13">
        <v>43167</v>
      </c>
      <c r="B343">
        <f>'Gold-USD historical'!C344/'IOTA-USD historical'!I344</f>
        <v>899.20408163265301</v>
      </c>
      <c r="C343" s="18">
        <f t="shared" si="55"/>
        <v>899.20408163265301</v>
      </c>
      <c r="D343">
        <f t="shared" si="52"/>
        <v>31.718494056783079</v>
      </c>
    </row>
    <row r="344" spans="1:4" x14ac:dyDescent="0.25">
      <c r="A344" s="15">
        <v>43166</v>
      </c>
      <c r="B344">
        <f>'Gold-USD historical'!C345/'IOTA-USD historical'!I345</f>
        <v>857.82524271844659</v>
      </c>
      <c r="C344" s="18">
        <f t="shared" si="55"/>
        <v>857.82524271844659</v>
      </c>
      <c r="D344">
        <f t="shared" si="52"/>
        <v>30.258898306512656</v>
      </c>
    </row>
    <row r="345" spans="1:4" x14ac:dyDescent="0.25">
      <c r="A345" s="13">
        <v>43165</v>
      </c>
      <c r="B345">
        <f>'Gold-USD historical'!C346/'IOTA-USD historical'!I346</f>
        <v>751.7802816901409</v>
      </c>
      <c r="C345" s="18">
        <f t="shared" si="55"/>
        <v>751.7802816901409</v>
      </c>
      <c r="D345">
        <f t="shared" si="52"/>
        <v>26.518271973921991</v>
      </c>
    </row>
    <row r="346" spans="1:4" x14ac:dyDescent="0.25">
      <c r="A346" s="13">
        <v>43164</v>
      </c>
      <c r="B346">
        <f>'Gold-USD historical'!C347/'IOTA-USD historical'!I347</f>
        <v>702.07446808510645</v>
      </c>
      <c r="C346" s="18">
        <f t="shared" si="55"/>
        <v>702.07446808510645</v>
      </c>
      <c r="D346">
        <f t="shared" si="52"/>
        <v>24.764950802874491</v>
      </c>
    </row>
    <row r="347" spans="1:4" x14ac:dyDescent="0.25">
      <c r="A347" s="15">
        <v>43163</v>
      </c>
      <c r="B347">
        <f>'Gold-USD historical'!C348/'IOTA-USD historical'!I348</f>
        <v>0</v>
      </c>
      <c r="C347" s="18">
        <f>(B346-B349)*2/3+B349</f>
        <v>695.8825480601829</v>
      </c>
      <c r="D347">
        <f t="shared" si="52"/>
        <v>24.546537227444517</v>
      </c>
    </row>
    <row r="348" spans="1:4" x14ac:dyDescent="0.25">
      <c r="A348" s="13">
        <v>43162</v>
      </c>
      <c r="B348">
        <f>'Gold-USD historical'!C349/'IOTA-USD historical'!I349</f>
        <v>0</v>
      </c>
      <c r="C348" s="18">
        <f>(B346-B349)*1/3+B349</f>
        <v>689.69062803525946</v>
      </c>
      <c r="D348">
        <f t="shared" si="52"/>
        <v>24.328123652014551</v>
      </c>
    </row>
    <row r="349" spans="1:4" x14ac:dyDescent="0.25">
      <c r="A349" s="13">
        <v>43161</v>
      </c>
      <c r="B349">
        <f>'Gold-USD historical'!C350/'IOTA-USD historical'!I350</f>
        <v>683.49870801033592</v>
      </c>
      <c r="C349" s="18">
        <f t="shared" ref="C349:C353" si="56">B349</f>
        <v>683.49870801033592</v>
      </c>
      <c r="D349">
        <f t="shared" si="52"/>
        <v>24.109710076584577</v>
      </c>
    </row>
    <row r="350" spans="1:4" x14ac:dyDescent="0.25">
      <c r="A350" s="15">
        <v>43160</v>
      </c>
      <c r="B350">
        <f>'Gold-USD historical'!C351/'IOTA-USD historical'!I351</f>
        <v>684.02597402597405</v>
      </c>
      <c r="C350" s="18">
        <f t="shared" si="56"/>
        <v>684.02597402597405</v>
      </c>
      <c r="D350">
        <f t="shared" si="52"/>
        <v>24.128308840007666</v>
      </c>
    </row>
    <row r="351" spans="1:4" x14ac:dyDescent="0.25">
      <c r="A351" s="13">
        <v>43159</v>
      </c>
      <c r="B351">
        <f>'Gold-USD historical'!C352/'IOTA-USD historical'!I352</f>
        <v>681.1317829457364</v>
      </c>
      <c r="C351" s="18">
        <f t="shared" si="56"/>
        <v>681.1317829457364</v>
      </c>
      <c r="D351">
        <f t="shared" si="52"/>
        <v>24.026219242715094</v>
      </c>
    </row>
    <row r="352" spans="1:4" x14ac:dyDescent="0.25">
      <c r="A352" s="13">
        <v>43158</v>
      </c>
      <c r="B352">
        <f>'Gold-USD historical'!C353/'IOTA-USD historical'!I353</f>
        <v>675.93846153846141</v>
      </c>
      <c r="C352" s="18">
        <f t="shared" si="56"/>
        <v>675.93846153846141</v>
      </c>
      <c r="D352">
        <f t="shared" si="52"/>
        <v>23.8430302008098</v>
      </c>
    </row>
    <row r="353" spans="1:4" x14ac:dyDescent="0.25">
      <c r="A353" s="15">
        <v>43157</v>
      </c>
      <c r="B353">
        <f>'Gold-USD historical'!C354/'IOTA-USD historical'!I354</f>
        <v>726.52861035422347</v>
      </c>
      <c r="C353" s="18">
        <f t="shared" si="56"/>
        <v>726.52861035422347</v>
      </c>
      <c r="D353">
        <f t="shared" si="52"/>
        <v>25.62754538186973</v>
      </c>
    </row>
    <row r="354" spans="1:4" x14ac:dyDescent="0.25">
      <c r="A354" s="13">
        <v>43156</v>
      </c>
      <c r="B354">
        <f>'Gold-USD historical'!C355/'IOTA-USD historical'!I355</f>
        <v>0</v>
      </c>
      <c r="C354" s="18">
        <f>(B353-B356)*2/3+B356</f>
        <v>745.65230857439872</v>
      </c>
      <c r="D354">
        <f t="shared" si="52"/>
        <v>26.302114059581918</v>
      </c>
    </row>
    <row r="355" spans="1:4" x14ac:dyDescent="0.25">
      <c r="A355" s="13">
        <v>43155</v>
      </c>
      <c r="B355">
        <f>'Gold-USD historical'!C356/'IOTA-USD historical'!I356</f>
        <v>0</v>
      </c>
      <c r="C355" s="18">
        <f>(B353-B356)*1/3+B356</f>
        <v>764.77600679457396</v>
      </c>
      <c r="D355">
        <f t="shared" si="52"/>
        <v>26.976682737294105</v>
      </c>
    </row>
    <row r="356" spans="1:4" x14ac:dyDescent="0.25">
      <c r="A356" s="15">
        <v>43154</v>
      </c>
      <c r="B356">
        <f>'Gold-USD historical'!C357/'IOTA-USD historical'!I357</f>
        <v>783.8997050147492</v>
      </c>
      <c r="C356" s="18">
        <f t="shared" ref="C356:C360" si="57">B356</f>
        <v>783.8997050147492</v>
      </c>
      <c r="D356">
        <f t="shared" si="52"/>
        <v>27.651251415006296</v>
      </c>
    </row>
    <row r="357" spans="1:4" x14ac:dyDescent="0.25">
      <c r="A357" s="13">
        <v>43153</v>
      </c>
      <c r="B357">
        <f>'Gold-USD historical'!C358/'IOTA-USD historical'!I358</f>
        <v>774.33720930232539</v>
      </c>
      <c r="C357" s="18">
        <f t="shared" si="57"/>
        <v>774.33720930232539</v>
      </c>
      <c r="D357">
        <f t="shared" si="52"/>
        <v>27.313944267921482</v>
      </c>
    </row>
    <row r="358" spans="1:4" x14ac:dyDescent="0.25">
      <c r="A358" s="13">
        <v>43152</v>
      </c>
      <c r="B358">
        <f>'Gold-USD historical'!C359/'IOTA-USD historical'!I359</f>
        <v>715.91351351351352</v>
      </c>
      <c r="C358" s="18">
        <f t="shared" si="57"/>
        <v>715.91351351351352</v>
      </c>
      <c r="D358">
        <f t="shared" si="52"/>
        <v>25.253108818544849</v>
      </c>
    </row>
    <row r="359" spans="1:4" x14ac:dyDescent="0.25">
      <c r="A359" s="15">
        <v>43151</v>
      </c>
      <c r="B359">
        <f>'Gold-USD historical'!C360/'IOTA-USD historical'!I360</f>
        <v>664.505</v>
      </c>
      <c r="C359" s="18">
        <f t="shared" si="57"/>
        <v>664.505</v>
      </c>
      <c r="D359">
        <f t="shared" si="52"/>
        <v>23.439726669093517</v>
      </c>
    </row>
    <row r="360" spans="1:4" x14ac:dyDescent="0.25">
      <c r="A360" s="13">
        <v>43150</v>
      </c>
      <c r="B360">
        <f>'Gold-USD historical'!C361/'IOTA-USD historical'!I361</f>
        <v>651.71912832929786</v>
      </c>
      <c r="C360" s="18">
        <f t="shared" si="57"/>
        <v>651.71912832929786</v>
      </c>
      <c r="D360">
        <f t="shared" si="52"/>
        <v>22.988718268573784</v>
      </c>
    </row>
    <row r="361" spans="1:4" x14ac:dyDescent="0.25">
      <c r="A361" s="13">
        <v>43149</v>
      </c>
      <c r="B361">
        <f>'Gold-USD historical'!C362/'IOTA-USD historical'!I362</f>
        <v>0</v>
      </c>
      <c r="C361" s="18">
        <f>(B360-B363)*2/3+B363</f>
        <v>649.30876497870258</v>
      </c>
      <c r="D361">
        <f t="shared" si="52"/>
        <v>22.903695194088034</v>
      </c>
    </row>
    <row r="362" spans="1:4" x14ac:dyDescent="0.25">
      <c r="A362" s="15">
        <v>43148</v>
      </c>
      <c r="B362">
        <f>'Gold-USD historical'!C363/'IOTA-USD historical'!I363</f>
        <v>0</v>
      </c>
      <c r="C362" s="18">
        <f>(B360-B363)*1/3+B363</f>
        <v>646.89840162810731</v>
      </c>
      <c r="D362">
        <f t="shared" si="52"/>
        <v>22.818672119602283</v>
      </c>
    </row>
    <row r="363" spans="1:4" x14ac:dyDescent="0.25">
      <c r="A363" s="13">
        <v>43147</v>
      </c>
      <c r="B363">
        <f>'Gold-USD historical'!C364/'IOTA-USD historical'!I364</f>
        <v>644.48803827751203</v>
      </c>
      <c r="C363" s="18">
        <f t="shared" ref="C363:C367" si="58">B363</f>
        <v>644.48803827751203</v>
      </c>
      <c r="D363">
        <f t="shared" si="52"/>
        <v>22.733649045116533</v>
      </c>
    </row>
    <row r="364" spans="1:4" x14ac:dyDescent="0.25">
      <c r="A364" s="13">
        <v>43146</v>
      </c>
      <c r="B364">
        <f>'Gold-USD historical'!C365/'IOTA-USD historical'!I365</f>
        <v>649.05515587529976</v>
      </c>
      <c r="C364" s="18">
        <f t="shared" si="58"/>
        <v>649.05515587529976</v>
      </c>
      <c r="D364">
        <f t="shared" si="52"/>
        <v>22.894749395238431</v>
      </c>
    </row>
    <row r="365" spans="1:4" x14ac:dyDescent="0.25">
      <c r="A365" s="15">
        <v>43145</v>
      </c>
      <c r="B365">
        <f>'Gold-USD historical'!C366/'IOTA-USD historical'!I366</f>
        <v>707.03664921465975</v>
      </c>
      <c r="C365" s="18">
        <f t="shared" si="58"/>
        <v>707.03664921465975</v>
      </c>
      <c r="D365">
        <f t="shared" si="52"/>
        <v>24.939986610519679</v>
      </c>
    </row>
    <row r="366" spans="1:4" x14ac:dyDescent="0.25">
      <c r="A366" s="13">
        <v>43144</v>
      </c>
      <c r="B366">
        <f>'Gold-USD historical'!C367/'IOTA-USD historical'!I367</f>
        <v>734.43646408839777</v>
      </c>
      <c r="C366" s="18">
        <f t="shared" si="58"/>
        <v>734.43646408839777</v>
      </c>
      <c r="D366">
        <f t="shared" si="52"/>
        <v>25.906486744339862</v>
      </c>
    </row>
    <row r="367" spans="1:4" x14ac:dyDescent="0.25">
      <c r="A367" s="13">
        <v>43143</v>
      </c>
      <c r="B367">
        <f>'Gold-USD historical'!C368/'IOTA-USD historical'!I368</f>
        <v>730.6574585635359</v>
      </c>
      <c r="C367" s="18">
        <f t="shared" si="58"/>
        <v>730.6574585635359</v>
      </c>
      <c r="D367">
        <f t="shared" si="52"/>
        <v>25.773186232554764</v>
      </c>
    </row>
    <row r="368" spans="1:4" x14ac:dyDescent="0.25">
      <c r="A368" s="15">
        <v>43142</v>
      </c>
      <c r="B368">
        <f>'Gold-USD historical'!C369/'IOTA-USD historical'!I369</f>
        <v>0</v>
      </c>
      <c r="C368" s="18">
        <f>(B367-B370)*2/3+B370</f>
        <v>726.15492696242995</v>
      </c>
      <c r="D368">
        <f t="shared" si="52"/>
        <v>25.614364086673426</v>
      </c>
    </row>
    <row r="369" spans="1:4" x14ac:dyDescent="0.25">
      <c r="A369" s="13">
        <v>43141</v>
      </c>
      <c r="B369">
        <f>'Gold-USD historical'!C370/'IOTA-USD historical'!I370</f>
        <v>0</v>
      </c>
      <c r="C369" s="18">
        <f>(B367-B370)*1/3+B370</f>
        <v>721.65239536132401</v>
      </c>
      <c r="D369">
        <f t="shared" si="52"/>
        <v>25.455541940792084</v>
      </c>
    </row>
    <row r="370" spans="1:4" x14ac:dyDescent="0.25">
      <c r="A370" s="13">
        <v>43140</v>
      </c>
      <c r="B370">
        <f>'Gold-USD historical'!C371/'IOTA-USD historical'!I371</f>
        <v>717.14986376021807</v>
      </c>
      <c r="C370" s="18">
        <f t="shared" ref="C370:C374" si="59">B370</f>
        <v>717.14986376021807</v>
      </c>
      <c r="D370">
        <f t="shared" si="52"/>
        <v>25.296719794910747</v>
      </c>
    </row>
    <row r="371" spans="1:4" x14ac:dyDescent="0.25">
      <c r="A371" s="15">
        <v>43139</v>
      </c>
      <c r="B371">
        <f>'Gold-USD historical'!C372/'IOTA-USD historical'!I372</f>
        <v>762.13294797687865</v>
      </c>
      <c r="C371" s="18">
        <f t="shared" si="59"/>
        <v>762.13294797687865</v>
      </c>
      <c r="D371">
        <f t="shared" si="52"/>
        <v>26.883451570851243</v>
      </c>
    </row>
    <row r="372" spans="1:4" x14ac:dyDescent="0.25">
      <c r="A372" s="13">
        <v>43138</v>
      </c>
      <c r="B372">
        <f>'Gold-USD historical'!C373/'IOTA-USD historical'!I373</f>
        <v>773.1671554252199</v>
      </c>
      <c r="C372" s="18">
        <f t="shared" si="59"/>
        <v>773.1671554252199</v>
      </c>
      <c r="D372">
        <f t="shared" si="52"/>
        <v>27.272671827431996</v>
      </c>
    </row>
    <row r="373" spans="1:4" x14ac:dyDescent="0.25">
      <c r="A373" s="13">
        <v>43137</v>
      </c>
      <c r="B373">
        <f>'Gold-USD historical'!C374/'IOTA-USD historical'!I374</f>
        <v>913.08965517241381</v>
      </c>
      <c r="C373" s="18">
        <f t="shared" si="59"/>
        <v>913.08965517241381</v>
      </c>
      <c r="D373">
        <f t="shared" si="52"/>
        <v>32.208293303463826</v>
      </c>
    </row>
    <row r="374" spans="1:4" x14ac:dyDescent="0.25">
      <c r="A374" s="15">
        <v>43136</v>
      </c>
      <c r="B374">
        <f>'Gold-USD historical'!C375/'IOTA-USD historical'!I375</f>
        <v>858.53205128205127</v>
      </c>
      <c r="C374" s="18">
        <f t="shared" si="59"/>
        <v>858.53205128205127</v>
      </c>
      <c r="D374">
        <f t="shared" si="52"/>
        <v>30.283830247639159</v>
      </c>
    </row>
    <row r="375" spans="1:4" x14ac:dyDescent="0.25">
      <c r="A375" s="13">
        <v>43135</v>
      </c>
      <c r="B375">
        <f>'Gold-USD historical'!C376/'IOTA-USD historical'!I376</f>
        <v>0</v>
      </c>
      <c r="C375" s="18">
        <f>(B374-B377)*2/3+B377</f>
        <v>839.16751366751362</v>
      </c>
      <c r="D375">
        <f t="shared" si="52"/>
        <v>29.600766209357818</v>
      </c>
    </row>
    <row r="376" spans="1:4" x14ac:dyDescent="0.25">
      <c r="A376" s="13">
        <v>43134</v>
      </c>
      <c r="B376">
        <f>'Gold-USD historical'!C377/'IOTA-USD historical'!I377</f>
        <v>0</v>
      </c>
      <c r="C376" s="18">
        <f>(B374-B377)*1/3+B377</f>
        <v>819.80297605297608</v>
      </c>
      <c r="D376">
        <f t="shared" si="52"/>
        <v>28.917702171076481</v>
      </c>
    </row>
    <row r="377" spans="1:4" x14ac:dyDescent="0.25">
      <c r="A377" s="15">
        <v>43133</v>
      </c>
      <c r="B377">
        <f>'Gold-USD historical'!C378/'IOTA-USD historical'!I378</f>
        <v>800.43843843843842</v>
      </c>
      <c r="C377" s="18">
        <f t="shared" ref="C377:C381" si="60">B377</f>
        <v>800.43843843843842</v>
      </c>
      <c r="D377">
        <f t="shared" si="52"/>
        <v>28.234638132795141</v>
      </c>
    </row>
    <row r="378" spans="1:4" x14ac:dyDescent="0.25">
      <c r="A378" s="13">
        <v>43132</v>
      </c>
      <c r="B378">
        <f>'Gold-USD historical'!C379/'IOTA-USD historical'!I379</f>
        <v>660.97549019607845</v>
      </c>
      <c r="C378" s="18">
        <f t="shared" si="60"/>
        <v>660.97549019607845</v>
      </c>
      <c r="D378">
        <f t="shared" si="52"/>
        <v>23.315226860845563</v>
      </c>
    </row>
    <row r="379" spans="1:4" x14ac:dyDescent="0.25">
      <c r="A379" s="13">
        <v>43131</v>
      </c>
      <c r="B379">
        <f>'Gold-USD historical'!C380/'IOTA-USD historical'!I380</f>
        <v>595.02654867256638</v>
      </c>
      <c r="C379" s="18">
        <f t="shared" si="60"/>
        <v>595.02654867256638</v>
      </c>
      <c r="D379">
        <f t="shared" si="52"/>
        <v>20.98894615050154</v>
      </c>
    </row>
    <row r="380" spans="1:4" x14ac:dyDescent="0.25">
      <c r="A380" s="15">
        <v>43130</v>
      </c>
      <c r="B380">
        <f>'Gold-USD historical'!C381/'IOTA-USD historical'!I381</f>
        <v>553.05371900826447</v>
      </c>
      <c r="C380" s="18">
        <f t="shared" si="60"/>
        <v>553.05371900826447</v>
      </c>
      <c r="D380">
        <f t="shared" si="52"/>
        <v>19.508397990804237</v>
      </c>
    </row>
    <row r="381" spans="1:4" x14ac:dyDescent="0.25">
      <c r="A381" s="13">
        <v>43129</v>
      </c>
      <c r="B381">
        <f>'Gold-USD historical'!C382/'IOTA-USD historical'!I382</f>
        <v>538.19277108433732</v>
      </c>
      <c r="C381" s="18">
        <f t="shared" si="60"/>
        <v>538.19277108433732</v>
      </c>
      <c r="D381">
        <f t="shared" si="52"/>
        <v>18.98419342141727</v>
      </c>
    </row>
    <row r="382" spans="1:4" x14ac:dyDescent="0.25">
      <c r="A382" s="13">
        <v>43128</v>
      </c>
      <c r="B382">
        <f>'Gold-USD historical'!C383/'IOTA-USD historical'!I383</f>
        <v>0</v>
      </c>
      <c r="C382" s="18">
        <f>(B381-B384)*2/3+B384</f>
        <v>552.26758215658333</v>
      </c>
      <c r="D382">
        <f t="shared" si="52"/>
        <v>19.480667826354146</v>
      </c>
    </row>
    <row r="383" spans="1:4" x14ac:dyDescent="0.25">
      <c r="A383" s="15">
        <v>43127</v>
      </c>
      <c r="B383">
        <f>'Gold-USD historical'!C384/'IOTA-USD historical'!I384</f>
        <v>0</v>
      </c>
      <c r="C383" s="18">
        <f>(B381-B384)*1/3+B384</f>
        <v>566.34239322882922</v>
      </c>
      <c r="D383">
        <f t="shared" si="52"/>
        <v>19.977142231291015</v>
      </c>
    </row>
    <row r="384" spans="1:4" x14ac:dyDescent="0.25">
      <c r="A384" s="13">
        <v>43126</v>
      </c>
      <c r="B384">
        <f>'Gold-USD historical'!C385/'IOTA-USD historical'!I385</f>
        <v>580.41720430107523</v>
      </c>
      <c r="C384" s="18">
        <f t="shared" ref="C384:C388" si="61">B384</f>
        <v>580.41720430107523</v>
      </c>
      <c r="D384">
        <f t="shared" si="52"/>
        <v>20.473616636227888</v>
      </c>
    </row>
    <row r="385" spans="1:4" x14ac:dyDescent="0.25">
      <c r="A385" s="13">
        <v>43125</v>
      </c>
      <c r="B385">
        <f>'Gold-USD historical'!C386/'IOTA-USD historical'!I386</f>
        <v>546.78701825557812</v>
      </c>
      <c r="C385" s="18">
        <f t="shared" si="61"/>
        <v>546.78701825557812</v>
      </c>
      <c r="D385">
        <f t="shared" si="52"/>
        <v>19.287346602537827</v>
      </c>
    </row>
    <row r="386" spans="1:4" x14ac:dyDescent="0.25">
      <c r="A386" s="15">
        <v>43124</v>
      </c>
      <c r="B386">
        <f>'Gold-USD historical'!C387/'IOTA-USD historical'!I387</f>
        <v>549.91497975708501</v>
      </c>
      <c r="C386" s="18">
        <f t="shared" si="61"/>
        <v>549.91497975708501</v>
      </c>
      <c r="D386">
        <f t="shared" si="52"/>
        <v>19.397682209684152</v>
      </c>
    </row>
    <row r="387" spans="1:4" x14ac:dyDescent="0.25">
      <c r="A387" s="13">
        <v>43123</v>
      </c>
      <c r="B387">
        <f>'Gold-USD historical'!C388/'IOTA-USD historical'!I388</f>
        <v>551.8888888888888</v>
      </c>
      <c r="C387" s="18">
        <f t="shared" si="61"/>
        <v>551.8888888888888</v>
      </c>
      <c r="D387">
        <f t="shared" ref="D387:D408" si="62">C387/28.34952</f>
        <v>19.467309812966459</v>
      </c>
    </row>
    <row r="388" spans="1:4" x14ac:dyDescent="0.25">
      <c r="A388" s="13">
        <v>43122</v>
      </c>
      <c r="B388">
        <f>'Gold-USD historical'!C389/'IOTA-USD historical'!I389</f>
        <v>525.09448818897636</v>
      </c>
      <c r="C388" s="18">
        <f t="shared" si="61"/>
        <v>525.09448818897636</v>
      </c>
      <c r="D388">
        <f t="shared" si="62"/>
        <v>18.522165038031556</v>
      </c>
    </row>
    <row r="389" spans="1:4" x14ac:dyDescent="0.25">
      <c r="A389" s="15">
        <v>43121</v>
      </c>
      <c r="B389">
        <f>'Gold-USD historical'!C390/'IOTA-USD historical'!I390</f>
        <v>0</v>
      </c>
      <c r="C389" s="18">
        <f>(B388-B391)*2/3+B391</f>
        <v>511.77155314602066</v>
      </c>
      <c r="D389">
        <f t="shared" si="62"/>
        <v>18.052212282466183</v>
      </c>
    </row>
    <row r="390" spans="1:4" x14ac:dyDescent="0.25">
      <c r="A390" s="13">
        <v>43120</v>
      </c>
      <c r="B390">
        <f>'Gold-USD historical'!C391/'IOTA-USD historical'!I391</f>
        <v>0</v>
      </c>
      <c r="C390" s="18">
        <f>(B388-B391)*1/3+B391</f>
        <v>498.44861810306497</v>
      </c>
      <c r="D390">
        <f t="shared" si="62"/>
        <v>17.58225952690081</v>
      </c>
    </row>
    <row r="391" spans="1:4" x14ac:dyDescent="0.25">
      <c r="A391" s="13">
        <v>43119</v>
      </c>
      <c r="B391">
        <f>'Gold-USD historical'!C392/'IOTA-USD historical'!I392</f>
        <v>485.12568306010928</v>
      </c>
      <c r="C391" s="18">
        <f t="shared" ref="C391:C395" si="63">B391</f>
        <v>485.12568306010928</v>
      </c>
      <c r="D391">
        <f t="shared" si="62"/>
        <v>17.112306771335433</v>
      </c>
    </row>
    <row r="392" spans="1:4" x14ac:dyDescent="0.25">
      <c r="A392" s="15">
        <v>43118</v>
      </c>
      <c r="B392">
        <f>'Gold-USD historical'!C393/'IOTA-USD historical'!I393</f>
        <v>471.34635879218473</v>
      </c>
      <c r="C392" s="18">
        <f t="shared" si="63"/>
        <v>471.34635879218473</v>
      </c>
      <c r="D392">
        <f t="shared" si="62"/>
        <v>16.626255357839735</v>
      </c>
    </row>
    <row r="393" spans="1:4" x14ac:dyDescent="0.25">
      <c r="A393" s="13">
        <v>43117</v>
      </c>
      <c r="B393">
        <f>'Gold-USD historical'!C394/'IOTA-USD historical'!I394</f>
        <v>540.43584521384923</v>
      </c>
      <c r="C393" s="18">
        <f t="shared" si="63"/>
        <v>540.43584521384923</v>
      </c>
      <c r="D393">
        <f t="shared" si="62"/>
        <v>19.063315541633482</v>
      </c>
    </row>
    <row r="394" spans="1:4" x14ac:dyDescent="0.25">
      <c r="A394" s="13">
        <v>43116</v>
      </c>
      <c r="B394">
        <f>'Gold-USD historical'!C395/'IOTA-USD historical'!I395</f>
        <v>489.31627056672755</v>
      </c>
      <c r="C394" s="18">
        <f t="shared" si="63"/>
        <v>489.31627056672755</v>
      </c>
      <c r="D394">
        <f t="shared" si="62"/>
        <v>17.260125411884491</v>
      </c>
    </row>
    <row r="395" spans="1:4" x14ac:dyDescent="0.25">
      <c r="A395" s="15">
        <v>43115</v>
      </c>
      <c r="B395">
        <f>'Gold-USD historical'!C396/'IOTA-USD historical'!I396</f>
        <v>369.97237569060769</v>
      </c>
      <c r="C395" s="18">
        <f t="shared" si="63"/>
        <v>369.97237569060769</v>
      </c>
      <c r="D395">
        <f t="shared" si="62"/>
        <v>13.05039294106594</v>
      </c>
    </row>
    <row r="396" spans="1:4" x14ac:dyDescent="0.25">
      <c r="A396" s="13">
        <v>43114</v>
      </c>
      <c r="B396">
        <f>'Gold-USD historical'!C397/'IOTA-USD historical'!I397</f>
        <v>0</v>
      </c>
      <c r="C396" s="18">
        <f>(B395-B398)*2/3+B398</f>
        <v>373.68813650029119</v>
      </c>
      <c r="D396">
        <f t="shared" si="62"/>
        <v>13.181462560928411</v>
      </c>
    </row>
    <row r="397" spans="1:4" x14ac:dyDescent="0.25">
      <c r="A397" s="13">
        <v>43113</v>
      </c>
      <c r="B397">
        <f>'Gold-USD historical'!C398/'IOTA-USD historical'!I398</f>
        <v>0</v>
      </c>
      <c r="C397" s="18">
        <f>(B395-B398)*1/3+B398</f>
        <v>377.40389730997464</v>
      </c>
      <c r="D397">
        <f t="shared" si="62"/>
        <v>13.31253218079088</v>
      </c>
    </row>
    <row r="398" spans="1:4" x14ac:dyDescent="0.25">
      <c r="A398" s="15">
        <v>43112</v>
      </c>
      <c r="B398">
        <f>'Gold-USD historical'!C399/'IOTA-USD historical'!I399</f>
        <v>381.11965811965814</v>
      </c>
      <c r="C398" s="18">
        <f t="shared" ref="C398:C402" si="64">B398</f>
        <v>381.11965811965814</v>
      </c>
      <c r="D398">
        <f t="shared" si="62"/>
        <v>13.443601800653351</v>
      </c>
    </row>
    <row r="399" spans="1:4" x14ac:dyDescent="0.25">
      <c r="A399" s="13">
        <v>43111</v>
      </c>
      <c r="B399">
        <f>'Gold-USD historical'!C400/'IOTA-USD historical'!I400</f>
        <v>377.77428571428572</v>
      </c>
      <c r="C399" s="18">
        <f t="shared" si="64"/>
        <v>377.77428571428572</v>
      </c>
      <c r="D399">
        <f t="shared" si="62"/>
        <v>13.325597248711292</v>
      </c>
    </row>
    <row r="400" spans="1:4" x14ac:dyDescent="0.25">
      <c r="A400" s="13">
        <v>43110</v>
      </c>
      <c r="B400">
        <f>'Gold-USD historical'!C401/'IOTA-USD historical'!I401</f>
        <v>376.7467811158798</v>
      </c>
      <c r="C400" s="18">
        <f t="shared" si="64"/>
        <v>376.7467811158798</v>
      </c>
      <c r="D400">
        <f t="shared" si="62"/>
        <v>13.289353086608868</v>
      </c>
    </row>
    <row r="401" spans="1:4" x14ac:dyDescent="0.25">
      <c r="A401" s="15">
        <v>43109</v>
      </c>
      <c r="B401">
        <f>'Gold-USD historical'!C402/'IOTA-USD historical'!I402</f>
        <v>356.1926729986431</v>
      </c>
      <c r="C401" s="18">
        <f t="shared" si="64"/>
        <v>356.1926729986431</v>
      </c>
      <c r="D401">
        <f t="shared" si="62"/>
        <v>12.564328179053582</v>
      </c>
    </row>
    <row r="402" spans="1:4" x14ac:dyDescent="0.25">
      <c r="A402" s="13">
        <v>43108</v>
      </c>
      <c r="B402">
        <f>'Gold-USD historical'!C403/'IOTA-USD historical'!I403</f>
        <v>349.74834437086088</v>
      </c>
      <c r="C402" s="18">
        <f t="shared" si="64"/>
        <v>349.74834437086088</v>
      </c>
      <c r="D402">
        <f t="shared" si="62"/>
        <v>12.337011151189188</v>
      </c>
    </row>
    <row r="403" spans="1:4" x14ac:dyDescent="0.25">
      <c r="A403" s="13">
        <v>43107</v>
      </c>
      <c r="B403">
        <f>'Gold-USD historical'!C404/'IOTA-USD historical'!I404</f>
        <v>0</v>
      </c>
      <c r="C403" s="18">
        <f>(B402-B405)*2/3+B405</f>
        <v>345.06123721416168</v>
      </c>
      <c r="D403">
        <f t="shared" si="62"/>
        <v>12.171678293465346</v>
      </c>
    </row>
    <row r="404" spans="1:4" x14ac:dyDescent="0.25">
      <c r="A404" s="15">
        <v>43106</v>
      </c>
      <c r="B404">
        <f>'Gold-USD historical'!C405/'IOTA-USD historical'!I405</f>
        <v>0</v>
      </c>
      <c r="C404" s="18">
        <f>(B402-B405)*1/3+B405</f>
        <v>340.37413005746254</v>
      </c>
      <c r="D404">
        <f t="shared" si="62"/>
        <v>12.006345435741506</v>
      </c>
    </row>
    <row r="405" spans="1:4" x14ac:dyDescent="0.25">
      <c r="A405" s="13">
        <v>43105</v>
      </c>
      <c r="B405">
        <f>'Gold-USD historical'!C406/'IOTA-USD historical'!I406</f>
        <v>335.68702290076334</v>
      </c>
      <c r="C405" s="18">
        <f t="shared" ref="C405:C408" si="65">B405</f>
        <v>335.68702290076334</v>
      </c>
      <c r="D405">
        <f t="shared" si="62"/>
        <v>11.841012578017665</v>
      </c>
    </row>
    <row r="406" spans="1:4" x14ac:dyDescent="0.25">
      <c r="A406" s="13">
        <v>43104</v>
      </c>
      <c r="B406">
        <f>'Gold-USD historical'!C407/'IOTA-USD historical'!I407</f>
        <v>320.18644067796606</v>
      </c>
      <c r="C406" s="18">
        <f t="shared" si="65"/>
        <v>320.18644067796606</v>
      </c>
      <c r="D406">
        <f t="shared" si="62"/>
        <v>11.294245570223625</v>
      </c>
    </row>
    <row r="407" spans="1:4" x14ac:dyDescent="0.25">
      <c r="A407" s="15">
        <v>43103</v>
      </c>
      <c r="B407">
        <f>'Gold-USD historical'!C408/'IOTA-USD historical'!I408</f>
        <v>324.57849196538939</v>
      </c>
      <c r="C407" s="18">
        <f t="shared" si="65"/>
        <v>324.57849196538939</v>
      </c>
      <c r="D407">
        <f t="shared" si="62"/>
        <v>11.449170637294367</v>
      </c>
    </row>
    <row r="408" spans="1:4" x14ac:dyDescent="0.25">
      <c r="A408" s="13">
        <v>43102</v>
      </c>
      <c r="B408">
        <f>'Gold-USD historical'!C409/'IOTA-USD historical'!I409</f>
        <v>323.26625766871172</v>
      </c>
      <c r="C408" s="18">
        <f t="shared" si="65"/>
        <v>323.26625766871172</v>
      </c>
      <c r="D408">
        <f t="shared" si="62"/>
        <v>11.402882929542079</v>
      </c>
    </row>
    <row r="409" spans="1:4" x14ac:dyDescent="0.25">
      <c r="B409">
        <f>'Gold-USD historical'!C410/'IOTA-USD historical'!I410</f>
        <v>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9 6 7 a a 3 3 - 5 f 3 7 - 4 5 b b - 8 e c d - 0 1 a 8 6 d 9 8 f f 8 1 "   x m l n s = " h t t p : / / s c h e m a s . m i c r o s o f t . c o m / D a t a M a s h u p " > A A A A A O 4 D A A B Q S w M E F A A C A A g A e n p N T v d O t 3 a o A A A A + A A A A B I A H A B D b 2 5 m a W c v U G F j a 2 F n Z S 5 4 b W w g o h g A K K A U A A A A A A A A A A A A A A A A A A A A A A A A A A A A h Y / N C o J A G E V f R W b v / C i G y O c I t W i T E A T R d p g m H d I x n L H x 3 V r 0 S L 1 C Q l n t W t 7 D W Z z 7 u N 2 h G N s m u K r e 6 s 7 k i G G K A m V k d 9 S m y t H g T m G K C g 5 b I c + i U s E k G 5 u N 9 p i j 2 r l L R o j 3 H v s Y d 3 1 F I k o Z O Z S b n a x V K 9 B H 1 v / l U B v r h J E K c d i / Y n i E F w l O Y h Z j l j I g M 4 Z S m 6 8 S T c W Y A v m B s B o a N / S K K x O u l 0 D m C e T 9 g j 8 B U E s D B B Q A A g A I A H p 6 T U 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e k 1 O P L 8 j C + Q A A A B X A Q A A E w A c A E Z v c m 1 1 b G F z L 1 N l Y 3 R p b 2 4 x L m 0 g o h g A K K A U A A A A A A A A A A A A A A A A A A A A A A A A A A A A b Y + x a s N A D I Z 3 g 9 9 B X B Y b D o M N X R o 8 F K c d C 8 X e m g 4 X W 7 U P z l K 4 k 0 t D 8 L v 3 W h O 6 R I v 0 f x K S / o C 9 W C Z o t 1 z u 0 y R N w m Q 8 D r B T I 7 s B J h u E v e 2 N g 3 N M q K A G h 5 I m E K P l x f c Y S R O + i g P 3 y 4 w k 2 Y t 1 W D R M E k X I 1 N P j s e E B j 3 f X F f I t K t f v B 3 R 2 t o K + V l p p a N g t M 4 W 6 0 v B M P Q + W x r q s H q J 8 W 1 i w l Y v D + r 8 s X p n w I 9 f b V z v V T I b G 6 K G 7 n P 8 e 7 s w p D n X e U P h k P 2 / b f 5 s h 2 y z o 6 1 V t t I z X J X Z g M I K r h h u v b p y W + Y R + X f M 0 s X T 3 4 P 4 H U E s B A i 0 A F A A C A A g A e n p N T v d O t 3 a o A A A A + A A A A B I A A A A A A A A A A A A A A A A A A A A A A E N v b m Z p Z y 9 Q Y W N r Y W d l L n h t b F B L A Q I t A B Q A A g A I A H p 6 T U 4 P y u m r p A A A A O k A A A A T A A A A A A A A A A A A A A A A A P Q A A A B b Q 2 9 u d G V u d F 9 U e X B l c 1 0 u e G 1 s U E s B A i 0 A F A A C A A g A e n p N T j y / I w v k A A A A V w E A A B M A A A A A A A A A A A A A A A A A 5 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g g A A A A A A A D I C 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d v b G Q l M j B o a X N 0 b 3 J p Y 2 F s J T I w c H J p 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n b 2 x k X 2 h p c 3 R v c m l j Y W x f c H J p Y 2 U i I C 8 + P E V u d H J 5 I F R 5 c G U 9 I k Z p b G x l Z E N v b X B s Z X R l U m V z d W x 0 V G 9 X b 3 J r c 2 h l Z X Q i I F Z h b H V l P S J s M S I g L z 4 8 R W 5 0 c n k g V H l w Z T 0 i R m l s b E V y c m 9 y Q 2 9 k Z S I g V m F s d W U 9 I n N V b m t u b 3 d u I i A v P j x F b n R y e S B U e X B l P S J G a W x s Q 2 9 1 b n Q i I F Z h b H V l P S J s M j k x I i A v P j x F b n R y e S B U e X B l P S J B Z G R l Z F R v R G F 0 Y U 1 v Z G V s I i B W Y W x 1 Z T 0 i b D A i I C 8 + P E V u d H J 5 I F R 5 c G U 9 I k Z p b G x F c n J v c k N v d W 5 0 I i B W Y W x 1 Z T 0 i b D A i I C 8 + P E V u d H J 5 I F R 5 c G U 9 I k Z p b G x M Y X N 0 V X B k Y X R l Z C I g V m F s d W U 9 I m Q y M D E 5 L T A y L T E z V D A 4 O j U 2 O j U 1 L j Y 2 N T c x M z l a I i A v P j x F b n R y e S B U e X B l P S J G a W x s Q 2 9 s d W 1 u V H l w Z X M i I F Z h b H V l P S J z Q 1 F V 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b 2 x k I G h p c 3 R v c m l j Y W w g c H J p Y 2 U v Q 2 h h b m d l Z C B U e X B l L n t D b 2 x 1 b W 4 x L D B 9 J n F 1 b 3 Q 7 L C Z x d W 9 0 O 1 N l Y 3 R p b 2 4 x L 2 d v b G Q g a G l z d G 9 y a W N h b C B w c m l j Z S 9 D a G F u Z 2 V k I F R 5 c G U u e 0 N v b H V t b j I s M X 0 m c X V v d D t d L C Z x d W 9 0 O 0 N v b H V t b k N v d W 5 0 J n F 1 b 3 Q 7 O j I s J n F 1 b 3 Q 7 S 2 V 5 Q 2 9 s d W 1 u T m F t Z X M m c X V v d D s 6 W 1 0 s J n F 1 b 3 Q 7 Q 2 9 s d W 1 u S W R l b n R p d G l l c y Z x d W 9 0 O z p b J n F 1 b 3 Q 7 U 2 V j d G l v b j E v Z 2 9 s Z C B o a X N 0 b 3 J p Y 2 F s I H B y a W N l L 0 N o Y W 5 n Z W Q g V H l w Z S 5 7 Q 2 9 s d W 1 u M S w w f S Z x d W 9 0 O y w m c X V v d D t T Z W N 0 a W 9 u M S 9 n b 2 x k I G h p c 3 R v c m l j Y W w g c H J p Y 2 U v Q 2 h h b m d l Z C B U e X B l L n t D b 2 x 1 b W 4 y L D F 9 J n F 1 b 3 Q 7 X S w m c X V v d D t S Z W x h d G l v b n N o a X B J b m Z v J n F 1 b 3 Q 7 O l t d f S I g L z 4 8 R W 5 0 c n k g V H l w Z T 0 i U X V l c n l J R C I g V m F s d W U 9 I n M 1 Y j U x Y z k z N C 0 2 Y j g 1 L T R h Z W U t O T g w Y y 0 2 O D A y Y m Z m Z j M x Y T I i I C 8 + P C 9 T d G F i b G V F b n R y a W V z P j w v S X R l b T 4 8 S X R l b T 4 8 S X R l b U x v Y 2 F 0 a W 9 u P j x J d G V t V H l w Z T 5 G b 3 J t d W x h P C 9 J d G V t V H l w Z T 4 8 S X R l b V B h d G g + U 2 V j d G l v b j E v Z 2 9 s Z C U y M G h p c 3 R v c m l j Y W w l M j B w c m l j Z S 9 T b 3 V y Y 2 U 8 L 0 l 0 Z W 1 Q Y X R o P j w v S X R l b U x v Y 2 F 0 a W 9 u P j x T d G F i b G V F b n R y a W V z I C 8 + P C 9 J d G V t P j x J d G V t P j x J d G V t T G 9 j Y X R p b 2 4 + P E l 0 Z W 1 U e X B l P k Z v c m 1 1 b G E 8 L 0 l 0 Z W 1 U e X B l P j x J d G V t U G F 0 a D 5 T Z W N 0 a W 9 u M S 9 n b 2 x k J T I w a G l z d G 9 y a W N h b C U y M H B y a W N l L 0 N o Y W 5 n Z W Q l M j B U e X B l P C 9 J d G V t U G F 0 a D 4 8 L 0 l 0 Z W 1 M b 2 N h d G l v b j 4 8 U 3 R h Y m x l R W 5 0 c m l l c y A v P j w v S X R l b T 4 8 L 0 l 0 Z W 1 z P j w v T G 9 j Y W x Q Y W N r Y W d l T W V 0 Y W R h d G F G a W x l P h Y A A A B Q S w U G A A A A A A A A A A A A A A A A A A A A A A A A J g E A A A E A A A D Q j J 3 f A R X R E Y x 6 A M B P w p f r A Q A A A O E U / j z x p I p C h u w l r o p L E o I A A A A A A g A A A A A A E G Y A A A A B A A A g A A A A Q q r x o h Y G k 9 u 5 S M s 2 2 X V f 2 U X s 4 9 3 L m 5 p 0 o B G + Y k v l Q p c A A A A A D o A A A A A C A A A g A A A A S W v 4 Z x 0 x u W R 9 o G l J B q Y f 3 w A W q O H 9 R I v p d 3 O c K m G Q O L d Q A A A A / h L P L J i M w a y l q r G e l E Q l i 8 g U r l 5 t J + z 6 H 7 I I 2 Y s X Q o P v k b N k K 3 R u j J 2 X g H q Y F 5 Z J p I 3 z p p j 1 p D w s N n K 4 U U f U c V k n x T m b H C L h f / N B l + M / O i F A A A A A m I S U 8 n t z x V T R c m F H 1 d D S i 0 o 3 1 0 O g + k G U T K p E i b D 9 i f U G J G e g K p C E R w 4 6 P D L a d A n l i A u d T 3 j j T f o D 8 H p W y 0 o P N w = = < / D a t a M a s h u p > 
</file>

<file path=customXml/itemProps1.xml><?xml version="1.0" encoding="utf-8"?>
<ds:datastoreItem xmlns:ds="http://schemas.openxmlformats.org/officeDocument/2006/customXml" ds:itemID="{B252574C-8615-4B27-856E-96FDCF733FE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Links</vt:lpstr>
      <vt:lpstr>07022019</vt:lpstr>
      <vt:lpstr>08022019</vt:lpstr>
      <vt:lpstr>10022019</vt:lpstr>
      <vt:lpstr>12022019</vt:lpstr>
      <vt:lpstr>13022019</vt:lpstr>
      <vt:lpstr>IOTA-USD historical</vt:lpstr>
      <vt:lpstr>Gold-USD historical</vt:lpstr>
      <vt:lpstr>Gold-IOTA 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Frederick Bott</dc:creator>
  <cp:lastModifiedBy>Frederick Bott</cp:lastModifiedBy>
  <dcterms:created xsi:type="dcterms:W3CDTF">2019-02-01T11:13:35Z</dcterms:created>
  <dcterms:modified xsi:type="dcterms:W3CDTF">2019-02-13T20:25:36Z</dcterms:modified>
</cp:coreProperties>
</file>